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45" windowWidth="14460" windowHeight="8760" tabRatio="736" activeTab="0"/>
  </bookViews>
  <sheets>
    <sheet name="Coloma" sheetId="1" r:id="rId1"/>
    <sheet name="Hancock" sheetId="2" r:id="rId2"/>
    <sheet name="Pine River" sheetId="3" r:id="rId3"/>
    <sheet name="Plainfield" sheetId="4" r:id="rId4"/>
    <sheet name="Poy Sippi" sheetId="5" r:id="rId5"/>
    <sheet name="Redgranite" sheetId="6" r:id="rId6"/>
    <sheet name="Wautoma" sheetId="7" r:id="rId7"/>
    <sheet name="Wild Rose" sheetId="8" r:id="rId8"/>
  </sheets>
  <definedNames/>
  <calcPr fullCalcOnLoad="1"/>
</workbook>
</file>

<file path=xl/sharedStrings.xml><?xml version="1.0" encoding="utf-8"?>
<sst xmlns="http://schemas.openxmlformats.org/spreadsheetml/2006/main" count="1052" uniqueCount="239">
  <si>
    <t>1.  Take the total from the Item Type-C and -R reports--that is your "official" Sirsi total.</t>
  </si>
  <si>
    <t>2.  Put the UserCat1 report into a spreadsheet.  This can  be done with cut and paste, followed by turning the one column into two. (Click on Data, Text to columns . . .)  OR  enter the data manually.</t>
  </si>
  <si>
    <t xml:space="preserve">3.  Subtract the UserCat total from the Item Type total-that is the number of RENEWALS that you need to apportion. </t>
  </si>
  <si>
    <t>4.  Column A is the Usercat1 name.</t>
  </si>
  <si>
    <t>5.  Column B is the circulation for that UserCat1 area.</t>
  </si>
  <si>
    <t>5.  Column C is equal to Column B divided by the Total of Column B.  That determines the percentage of your circulation from that area.</t>
  </si>
  <si>
    <t>6.  Column D is Column C times your number of RENEWALS to allocate.  That formula apportions your renewals  based on ther percentage of circulation.</t>
  </si>
  <si>
    <t>7.  Add Column B and D to create the Total in Column E</t>
  </si>
  <si>
    <t>UserCat 1</t>
  </si>
  <si>
    <t>Circulation from the UserCat1 report</t>
  </si>
  <si>
    <t>Percentage of Circulation</t>
  </si>
  <si>
    <t>Percentage times RENEWALS to Allocate</t>
  </si>
  <si>
    <t>Total</t>
  </si>
  <si>
    <t>County Circ without a Library</t>
  </si>
  <si>
    <t>County Circ with a Library</t>
  </si>
  <si>
    <t>Out of County, Winnefox, Library</t>
  </si>
  <si>
    <t>Out of County, Winnefox,No Library</t>
  </si>
  <si>
    <t>Other Wisconsin</t>
  </si>
  <si>
    <t>Total Non-Resident Circulation</t>
  </si>
  <si>
    <t>Total Resident Circulation</t>
  </si>
  <si>
    <t xml:space="preserve"> </t>
  </si>
  <si>
    <t>Total from UserCat1 Report</t>
  </si>
  <si>
    <t>Total from Item Type Circ Report</t>
  </si>
  <si>
    <t>Item Type Circ minus UserCat1 Circ (Renewals to allocate)</t>
  </si>
  <si>
    <t>FDI-FDL</t>
  </si>
  <si>
    <t>FDT-FRNDSP</t>
  </si>
  <si>
    <t>GLI-BERLIN</t>
  </si>
  <si>
    <t>GLI-MARKSN</t>
  </si>
  <si>
    <t>GLI-PRINCT</t>
  </si>
  <si>
    <t>GLT-PRNCTN</t>
  </si>
  <si>
    <t>MQI-MONTLL</t>
  </si>
  <si>
    <t>MQT-NESHKR</t>
  </si>
  <si>
    <t>MQT-SPRNGF</t>
  </si>
  <si>
    <t>UNKNOWN</t>
  </si>
  <si>
    <t>WAI-HANCCK</t>
  </si>
  <si>
    <t>WAI-LOHRVL</t>
  </si>
  <si>
    <t>WAI-PLNFLD</t>
  </si>
  <si>
    <t>WAI-REDGNT</t>
  </si>
  <si>
    <t>WAI-WAUTOM</t>
  </si>
  <si>
    <t>WAI-WILDRS</t>
  </si>
  <si>
    <t>WAT-BLMFLD</t>
  </si>
  <si>
    <t>WAT-COLOMA</t>
  </si>
  <si>
    <t>WAT-DAKOTA</t>
  </si>
  <si>
    <t>WAT-DEERFD</t>
  </si>
  <si>
    <t>WAT-LEON</t>
  </si>
  <si>
    <t>WAT-MARION</t>
  </si>
  <si>
    <t>WAT-MTMOR</t>
  </si>
  <si>
    <t>WAT-OASIS</t>
  </si>
  <si>
    <t>WAT-PLNFLD</t>
  </si>
  <si>
    <t>WAT-POYSIP</t>
  </si>
  <si>
    <t>WAT-RCHFD</t>
  </si>
  <si>
    <t>WAT-ROSE</t>
  </si>
  <si>
    <t>WAT-SAXEVL</t>
  </si>
  <si>
    <t>WAT-SPRNWT</t>
  </si>
  <si>
    <t>WAT-WARREN</t>
  </si>
  <si>
    <t>WAT-WAUTMA</t>
  </si>
  <si>
    <t>WNI-MENASH</t>
  </si>
  <si>
    <t>WNI-NEENAH</t>
  </si>
  <si>
    <t>WNI-OSH-C</t>
  </si>
  <si>
    <t>WNI-OSH-E</t>
  </si>
  <si>
    <t>WNI-OSH-S</t>
  </si>
  <si>
    <t>WNI-OSH-W</t>
  </si>
  <si>
    <t>WNI-WINNCN</t>
  </si>
  <si>
    <t>WNT-ALGOMA</t>
  </si>
  <si>
    <t>WNT-MEN-E</t>
  </si>
  <si>
    <t>WNT-NEENAH</t>
  </si>
  <si>
    <t>WNT-NEPSKN</t>
  </si>
  <si>
    <t>WNT-OSHKSH</t>
  </si>
  <si>
    <t>WNT-RUSHFD</t>
  </si>
  <si>
    <t>X-CA-LIB</t>
  </si>
  <si>
    <t>X-CO-NOLIB</t>
  </si>
  <si>
    <t>X-CO-PORT</t>
  </si>
  <si>
    <t>X-DO-NOLIB</t>
  </si>
  <si>
    <t>X-OTHER-WI</t>
  </si>
  <si>
    <t>X-OU-APLTN</t>
  </si>
  <si>
    <t>X-PO-NOLIB</t>
  </si>
  <si>
    <t>X-WP-LIB</t>
  </si>
  <si>
    <t>X-WP-NOLIB</t>
  </si>
  <si>
    <t>Z-OTHER</t>
  </si>
  <si>
    <t>FDI-FAIRWT</t>
  </si>
  <si>
    <t>FDI-NFDL</t>
  </si>
  <si>
    <t>FDI-RIPON</t>
  </si>
  <si>
    <t>FDT-AUBURN</t>
  </si>
  <si>
    <t>FDT-TAYCH</t>
  </si>
  <si>
    <t>GLI-GREENL</t>
  </si>
  <si>
    <t>GLI-KINGST</t>
  </si>
  <si>
    <t>GLT-BERLIN</t>
  </si>
  <si>
    <t>GLT-GRNLK</t>
  </si>
  <si>
    <t>GLT-KINGST</t>
  </si>
  <si>
    <t>GLT-MNCHST</t>
  </si>
  <si>
    <t>MQI-NESHKR</t>
  </si>
  <si>
    <t>MQI-WESTFD</t>
  </si>
  <si>
    <t>MQT-BUFFLO</t>
  </si>
  <si>
    <t>MQT-CRYSLK</t>
  </si>
  <si>
    <t>MQT-HARRIS</t>
  </si>
  <si>
    <t>MQT-MECAN</t>
  </si>
  <si>
    <t>MQT-MONTEL</t>
  </si>
  <si>
    <t>MQT-MOUNDV</t>
  </si>
  <si>
    <t>MQT-NEWTON</t>
  </si>
  <si>
    <t>MQT-PACKWK</t>
  </si>
  <si>
    <t>MQT-SHLDS</t>
  </si>
  <si>
    <t>MQT-WESTFD</t>
  </si>
  <si>
    <t>WAI-COLOMA</t>
  </si>
  <si>
    <t>WAT-AURORA</t>
  </si>
  <si>
    <t>WAT-HNCOCK</t>
  </si>
  <si>
    <t>WNI-OMRO</t>
  </si>
  <si>
    <t>WNT-BLCKWF</t>
  </si>
  <si>
    <t>WNT-CLAYTN</t>
  </si>
  <si>
    <t>WNT-MEN-W</t>
  </si>
  <si>
    <t>WNT-NEKIMI</t>
  </si>
  <si>
    <t>WNT-WNCN</t>
  </si>
  <si>
    <t>X-OUTSTATE</t>
  </si>
  <si>
    <t>X-PO-I-ALM</t>
  </si>
  <si>
    <t>X-PO-LIB</t>
  </si>
  <si>
    <t>X-PO-T-PG</t>
  </si>
  <si>
    <t>X-WS-LIB</t>
  </si>
  <si>
    <t>X-WS-NOLIB</t>
  </si>
  <si>
    <t>FDT-RIPON</t>
  </si>
  <si>
    <t>GLT-BRKLN</t>
  </si>
  <si>
    <t>GLT-SATMAR</t>
  </si>
  <si>
    <t>WNT-OMRO</t>
  </si>
  <si>
    <t>X-OU-NOLIB</t>
  </si>
  <si>
    <t>WNT-VINELD</t>
  </si>
  <si>
    <t>WNT-WOLFR</t>
  </si>
  <si>
    <t>FDS-RIPNST</t>
  </si>
  <si>
    <t>X-AD-LEOLA</t>
  </si>
  <si>
    <t>X-AD-NOLIB</t>
  </si>
  <si>
    <t>X-PO-T-ALM</t>
  </si>
  <si>
    <t>X-AD-CHEST</t>
  </si>
  <si>
    <t>X-CO-COL</t>
  </si>
  <si>
    <t>X-AD-RICH</t>
  </si>
  <si>
    <t>Adjacent County, non Winnefox, Library</t>
  </si>
  <si>
    <t>Adjacent County, non Winnefox, No Library</t>
  </si>
  <si>
    <t>Out of State</t>
  </si>
  <si>
    <t>Unknown</t>
  </si>
  <si>
    <t>WNT-UTICA</t>
  </si>
  <si>
    <t>Total nonresident circulation</t>
  </si>
  <si>
    <t>with lib</t>
  </si>
  <si>
    <t>without lib</t>
  </si>
  <si>
    <t>Circulation to nonresidents from your county</t>
  </si>
  <si>
    <t>Circ to residents living in another county in your system</t>
  </si>
  <si>
    <t>Cirulcation to nonresidents living in adjacent county not in system</t>
  </si>
  <si>
    <t>Circulation to all other wisconsin residents</t>
  </si>
  <si>
    <t>Circulation to persons from out of state</t>
  </si>
  <si>
    <t>circulations to nonresidents in an adjacent county who do not have a local public library</t>
  </si>
  <si>
    <t>name of county</t>
  </si>
  <si>
    <t>circulation</t>
  </si>
  <si>
    <t>Waupaca</t>
  </si>
  <si>
    <t>Green Lake</t>
  </si>
  <si>
    <t>Portage</t>
  </si>
  <si>
    <t>Adams</t>
  </si>
  <si>
    <t>Marquette</t>
  </si>
  <si>
    <t>Winnebago</t>
  </si>
  <si>
    <t>FDI-BRANDON</t>
  </si>
  <si>
    <t>FDT-FDL</t>
  </si>
  <si>
    <t>Circulation to nonresidents living in adjacent county not in system</t>
  </si>
  <si>
    <t>WAT-HANCOCK</t>
  </si>
  <si>
    <t>X-WI-NOLIB</t>
  </si>
  <si>
    <t>Z-ILL</t>
  </si>
  <si>
    <t>GLT-SENECA</t>
  </si>
  <si>
    <t>WNI-WINNECN</t>
  </si>
  <si>
    <t>X-SH-NOLIB</t>
  </si>
  <si>
    <t>FDI-MTCALV</t>
  </si>
  <si>
    <t>X-DO-LIB</t>
  </si>
  <si>
    <t>Y-ILL</t>
  </si>
  <si>
    <t>WAUTOMA</t>
  </si>
  <si>
    <t>REDGRANITE</t>
  </si>
  <si>
    <t>POY SIPPI</t>
  </si>
  <si>
    <t>PLAINFIELD</t>
  </si>
  <si>
    <t>WILD ROSE</t>
  </si>
  <si>
    <t>PINE RIVER</t>
  </si>
  <si>
    <t>HANCOCK</t>
  </si>
  <si>
    <t>COLOMA</t>
  </si>
  <si>
    <t>X-AD-JACK</t>
  </si>
  <si>
    <t>WNI-MENASHA</t>
  </si>
  <si>
    <t>X-CA-APLTN</t>
  </si>
  <si>
    <t>FDT-LAMRTN</t>
  </si>
  <si>
    <t>X-OU-LIB</t>
  </si>
  <si>
    <t>X-PO-T-PI</t>
  </si>
  <si>
    <t>FDI-FRNDSP</t>
  </si>
  <si>
    <t>WNT-OSHKOSH</t>
  </si>
  <si>
    <t>X-OU-TRGAN</t>
  </si>
  <si>
    <t>FDT-BYRON</t>
  </si>
  <si>
    <t>FDT-MARSH</t>
  </si>
  <si>
    <t>FDT-OSEOLA</t>
  </si>
  <si>
    <t>MQI-ENDEAV</t>
  </si>
  <si>
    <t>WAI-BERLIN</t>
  </si>
  <si>
    <t>FDI-CAMPBLS</t>
  </si>
  <si>
    <t>X-CO-T-WEY</t>
  </si>
  <si>
    <t>X-WP-T-FRE</t>
  </si>
  <si>
    <t>X-WP-T-WEY</t>
  </si>
  <si>
    <t>MQT-SPRINGF</t>
  </si>
  <si>
    <t>FDT-ALTO</t>
  </si>
  <si>
    <t>X-CO-T-MAR</t>
  </si>
  <si>
    <t>X-DO-T-TRE</t>
  </si>
  <si>
    <t>X-OU-TGREE</t>
  </si>
  <si>
    <t>MQI-OXFORD</t>
  </si>
  <si>
    <t>X-AD-LINC</t>
  </si>
  <si>
    <t>MQT-DOUGLS</t>
  </si>
  <si>
    <t>WAT-DEERFLD</t>
  </si>
  <si>
    <t>WNT-BLKWF</t>
  </si>
  <si>
    <t>WNT-POYGAN</t>
  </si>
  <si>
    <t>X-OU-T-DAL</t>
  </si>
  <si>
    <t>MQT-NESHKORO</t>
  </si>
  <si>
    <t>FDT-EDEN</t>
  </si>
  <si>
    <t>MQT-OXFORD</t>
  </si>
  <si>
    <t>FDI-ROSENDL</t>
  </si>
  <si>
    <t>GLI-MARQT</t>
  </si>
  <si>
    <t>MQI-MONTELLO</t>
  </si>
  <si>
    <t>MQT-SPRNGFD</t>
  </si>
  <si>
    <t>FDT-SPRNGV</t>
  </si>
  <si>
    <t>X-CA-MENASH</t>
  </si>
  <si>
    <t>X-OU-TGRAN</t>
  </si>
  <si>
    <t>WNI-APLTON</t>
  </si>
  <si>
    <t>FDT-CALUMT</t>
  </si>
  <si>
    <t>FDT-LAMARTN</t>
  </si>
  <si>
    <t>X-WP-I-FRE</t>
  </si>
  <si>
    <t>X-WP-I-WEY</t>
  </si>
  <si>
    <t>MQI-MONTELL</t>
  </si>
  <si>
    <t>MQT-MNTLL</t>
  </si>
  <si>
    <t>WNT-POYGN</t>
  </si>
  <si>
    <t>X-FDI-WAUPX</t>
  </si>
  <si>
    <t>X-CO-T-RAN</t>
  </si>
  <si>
    <t>X-CA-T-HAR</t>
  </si>
  <si>
    <t>X-AD-NEWH</t>
  </si>
  <si>
    <t>X-OU-T-GRE</t>
  </si>
  <si>
    <t>X-WP-T-LIN</t>
  </si>
  <si>
    <t>MQT-WSTFLD</t>
  </si>
  <si>
    <t>GLT-MACKFD</t>
  </si>
  <si>
    <t>X-OU-GRAN</t>
  </si>
  <si>
    <t>X-WP-T-DAY</t>
  </si>
  <si>
    <t>MQI-WESTFLD</t>
  </si>
  <si>
    <t>FDT-EMPIRE</t>
  </si>
  <si>
    <t>FDI-FAIRWATER</t>
  </si>
  <si>
    <t>FDT-OAKFLD</t>
  </si>
  <si>
    <t>MQT-NESHKOR</t>
  </si>
  <si>
    <t>X-CA-MNASH</t>
  </si>
  <si>
    <t>FDI-ROSNDALE</t>
  </si>
  <si>
    <t>FDI-BRNDN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</si>
</sst>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Alignment="1">
      <alignment/>
    </xf>
    <xf numFmtId="164" fontId="0" fillId="0" borderId="0" xfId="42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wrapText="1"/>
    </xf>
    <xf numFmtId="164" fontId="0" fillId="0" borderId="0" xfId="42" applyNumberFormat="1" applyFont="1" applyAlignment="1">
      <alignment/>
    </xf>
    <xf numFmtId="0" fontId="0" fillId="0" borderId="0" xfId="0" applyFont="1" applyFill="1" applyAlignment="1">
      <alignment/>
    </xf>
    <xf numFmtId="164" fontId="0" fillId="0" borderId="0" xfId="42" applyNumberFormat="1" applyFont="1" applyFill="1" applyAlignment="1">
      <alignment/>
    </xf>
    <xf numFmtId="0" fontId="0" fillId="0" borderId="10" xfId="0" applyFont="1" applyBorder="1" applyAlignment="1">
      <alignment/>
    </xf>
    <xf numFmtId="164" fontId="0" fillId="0" borderId="10" xfId="42" applyNumberFormat="1" applyFont="1" applyBorder="1" applyAlignment="1">
      <alignment wrapText="1"/>
    </xf>
    <xf numFmtId="0" fontId="0" fillId="0" borderId="10" xfId="0" applyFont="1" applyBorder="1" applyAlignment="1">
      <alignment wrapText="1"/>
    </xf>
    <xf numFmtId="164" fontId="0" fillId="0" borderId="10" xfId="42" applyNumberFormat="1" applyFont="1" applyBorder="1" applyAlignment="1">
      <alignment/>
    </xf>
    <xf numFmtId="0" fontId="0" fillId="33" borderId="10" xfId="0" applyFont="1" applyFill="1" applyBorder="1" applyAlignment="1">
      <alignment wrapText="1"/>
    </xf>
    <xf numFmtId="0" fontId="0" fillId="34" borderId="10" xfId="0" applyFont="1" applyFill="1" applyBorder="1" applyAlignment="1">
      <alignment wrapText="1"/>
    </xf>
    <xf numFmtId="0" fontId="0" fillId="35" borderId="10" xfId="0" applyFont="1" applyFill="1" applyBorder="1" applyAlignment="1">
      <alignment wrapText="1"/>
    </xf>
    <xf numFmtId="0" fontId="0" fillId="36" borderId="10" xfId="0" applyFont="1" applyFill="1" applyBorder="1" applyAlignment="1">
      <alignment wrapText="1"/>
    </xf>
    <xf numFmtId="164" fontId="0" fillId="0" borderId="0" xfId="42" applyNumberFormat="1" applyFont="1" applyAlignment="1">
      <alignment/>
    </xf>
    <xf numFmtId="1" fontId="0" fillId="0" borderId="0" xfId="0" applyNumberFormat="1" applyFont="1" applyAlignment="1">
      <alignment/>
    </xf>
    <xf numFmtId="0" fontId="1" fillId="0" borderId="0" xfId="0" applyFont="1" applyAlignment="1">
      <alignment wrapText="1"/>
    </xf>
    <xf numFmtId="164" fontId="1" fillId="0" borderId="0" xfId="42" applyNumberFormat="1" applyFont="1" applyAlignment="1">
      <alignment/>
    </xf>
    <xf numFmtId="0" fontId="0" fillId="37" borderId="10" xfId="0" applyFont="1" applyFill="1" applyBorder="1" applyAlignment="1">
      <alignment wrapText="1"/>
    </xf>
    <xf numFmtId="0" fontId="0" fillId="38" borderId="10" xfId="0" applyFont="1" applyFill="1" applyBorder="1" applyAlignment="1">
      <alignment wrapText="1"/>
    </xf>
    <xf numFmtId="0" fontId="0" fillId="39" borderId="10" xfId="0" applyFont="1" applyFill="1" applyBorder="1" applyAlignment="1">
      <alignment wrapText="1"/>
    </xf>
    <xf numFmtId="0" fontId="0" fillId="40" borderId="10" xfId="0" applyFont="1" applyFill="1" applyBorder="1" applyAlignment="1">
      <alignment/>
    </xf>
    <xf numFmtId="0" fontId="0" fillId="41" borderId="10" xfId="0" applyFont="1" applyFill="1" applyBorder="1" applyAlignment="1">
      <alignment/>
    </xf>
    <xf numFmtId="1" fontId="0" fillId="36" borderId="0" xfId="0" applyNumberFormat="1" applyFont="1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3" borderId="0" xfId="0" applyFill="1" applyAlignment="1">
      <alignment/>
    </xf>
    <xf numFmtId="0" fontId="0" fillId="41" borderId="0" xfId="0" applyFill="1" applyAlignment="1">
      <alignment/>
    </xf>
    <xf numFmtId="0" fontId="0" fillId="34" borderId="0" xfId="0" applyFill="1" applyAlignment="1">
      <alignment/>
    </xf>
    <xf numFmtId="0" fontId="0" fillId="37" borderId="0" xfId="0" applyFill="1" applyAlignment="1">
      <alignment/>
    </xf>
    <xf numFmtId="0" fontId="0" fillId="39" borderId="0" xfId="0" applyFill="1" applyAlignment="1">
      <alignment/>
    </xf>
    <xf numFmtId="0" fontId="0" fillId="38" borderId="0" xfId="0" applyFill="1" applyAlignment="1">
      <alignment/>
    </xf>
    <xf numFmtId="164" fontId="0" fillId="33" borderId="0" xfId="42" applyNumberFormat="1" applyFont="1" applyFill="1" applyAlignment="1">
      <alignment/>
    </xf>
    <xf numFmtId="164" fontId="0" fillId="34" borderId="0" xfId="42" applyNumberFormat="1" applyFont="1" applyFill="1" applyAlignment="1">
      <alignment/>
    </xf>
    <xf numFmtId="164" fontId="0" fillId="35" borderId="0" xfId="42" applyNumberFormat="1" applyFont="1" applyFill="1" applyAlignment="1">
      <alignment/>
    </xf>
    <xf numFmtId="164" fontId="0" fillId="36" borderId="0" xfId="42" applyNumberFormat="1" applyFont="1" applyFill="1" applyAlignment="1">
      <alignment/>
    </xf>
    <xf numFmtId="164" fontId="0" fillId="37" borderId="0" xfId="42" applyNumberFormat="1" applyFont="1" applyFill="1" applyAlignment="1">
      <alignment/>
    </xf>
    <xf numFmtId="164" fontId="0" fillId="38" borderId="0" xfId="42" applyNumberFormat="1" applyFont="1" applyFill="1" applyAlignment="1">
      <alignment/>
    </xf>
    <xf numFmtId="164" fontId="0" fillId="39" borderId="0" xfId="42" applyNumberFormat="1" applyFont="1" applyFill="1" applyAlignment="1">
      <alignment/>
    </xf>
    <xf numFmtId="164" fontId="0" fillId="40" borderId="0" xfId="42" applyNumberFormat="1" applyFont="1" applyFill="1" applyAlignment="1">
      <alignment/>
    </xf>
    <xf numFmtId="164" fontId="0" fillId="41" borderId="0" xfId="42" applyNumberFormat="1" applyFont="1" applyFill="1" applyAlignment="1">
      <alignment/>
    </xf>
    <xf numFmtId="0" fontId="0" fillId="40" borderId="0" xfId="0" applyFill="1" applyAlignment="1">
      <alignment/>
    </xf>
    <xf numFmtId="0" fontId="0" fillId="42" borderId="11" xfId="0" applyFont="1" applyFill="1" applyBorder="1" applyAlignment="1">
      <alignment/>
    </xf>
    <xf numFmtId="164" fontId="0" fillId="42" borderId="12" xfId="42" applyNumberFormat="1" applyFont="1" applyFill="1" applyBorder="1" applyAlignment="1">
      <alignment/>
    </xf>
    <xf numFmtId="0" fontId="0" fillId="42" borderId="12" xfId="0" applyFont="1" applyFill="1" applyBorder="1" applyAlignment="1">
      <alignment/>
    </xf>
    <xf numFmtId="0" fontId="0" fillId="42" borderId="13" xfId="0" applyFont="1" applyFill="1" applyBorder="1" applyAlignment="1">
      <alignment/>
    </xf>
    <xf numFmtId="0" fontId="0" fillId="42" borderId="14" xfId="0" applyFont="1" applyFill="1" applyBorder="1" applyAlignment="1">
      <alignment/>
    </xf>
    <xf numFmtId="164" fontId="0" fillId="42" borderId="0" xfId="42" applyNumberFormat="1" applyFont="1" applyFill="1" applyBorder="1" applyAlignment="1">
      <alignment/>
    </xf>
    <xf numFmtId="0" fontId="0" fillId="42" borderId="0" xfId="0" applyFont="1" applyFill="1" applyBorder="1" applyAlignment="1">
      <alignment/>
    </xf>
    <xf numFmtId="164" fontId="0" fillId="42" borderId="10" xfId="0" applyNumberFormat="1" applyFont="1" applyFill="1" applyBorder="1" applyAlignment="1">
      <alignment/>
    </xf>
    <xf numFmtId="0" fontId="0" fillId="42" borderId="15" xfId="0" applyFont="1" applyFill="1" applyBorder="1" applyAlignment="1">
      <alignment/>
    </xf>
    <xf numFmtId="164" fontId="0" fillId="42" borderId="0" xfId="0" applyNumberFormat="1" applyFont="1" applyFill="1" applyBorder="1" applyAlignment="1">
      <alignment/>
    </xf>
    <xf numFmtId="164" fontId="0" fillId="42" borderId="16" xfId="42" applyNumberFormat="1" applyFont="1" applyFill="1" applyBorder="1" applyAlignment="1">
      <alignment/>
    </xf>
    <xf numFmtId="0" fontId="0" fillId="42" borderId="16" xfId="0" applyFont="1" applyFill="1" applyBorder="1" applyAlignment="1">
      <alignment/>
    </xf>
    <xf numFmtId="164" fontId="0" fillId="42" borderId="17" xfId="0" applyNumberFormat="1" applyFont="1" applyFill="1" applyBorder="1" applyAlignment="1">
      <alignment/>
    </xf>
    <xf numFmtId="164" fontId="0" fillId="42" borderId="18" xfId="0" applyNumberFormat="1" applyFont="1" applyFill="1" applyBorder="1" applyAlignment="1">
      <alignment/>
    </xf>
    <xf numFmtId="164" fontId="1" fillId="42" borderId="0" xfId="42" applyNumberFormat="1" applyFont="1" applyFill="1" applyBorder="1" applyAlignment="1">
      <alignment/>
    </xf>
    <xf numFmtId="0" fontId="1" fillId="42" borderId="0" xfId="0" applyFont="1" applyFill="1" applyBorder="1" applyAlignment="1">
      <alignment/>
    </xf>
    <xf numFmtId="164" fontId="0" fillId="42" borderId="10" xfId="42" applyNumberFormat="1" applyFont="1" applyFill="1" applyBorder="1" applyAlignment="1">
      <alignment/>
    </xf>
    <xf numFmtId="164" fontId="0" fillId="42" borderId="18" xfId="42" applyNumberFormat="1" applyFont="1" applyFill="1" applyBorder="1" applyAlignment="1">
      <alignment/>
    </xf>
    <xf numFmtId="0" fontId="0" fillId="42" borderId="19" xfId="0" applyFont="1" applyFill="1" applyBorder="1" applyAlignment="1">
      <alignment/>
    </xf>
    <xf numFmtId="164" fontId="0" fillId="42" borderId="20" xfId="42" applyNumberFormat="1" applyFont="1" applyFill="1" applyBorder="1" applyAlignment="1">
      <alignment/>
    </xf>
    <xf numFmtId="0" fontId="0" fillId="42" borderId="20" xfId="0" applyFont="1" applyFill="1" applyBorder="1" applyAlignment="1">
      <alignment/>
    </xf>
    <xf numFmtId="0" fontId="0" fillId="42" borderId="21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164" fontId="0" fillId="35" borderId="0" xfId="0" applyNumberFormat="1" applyFont="1" applyFill="1" applyAlignment="1">
      <alignment/>
    </xf>
    <xf numFmtId="164" fontId="0" fillId="36" borderId="0" xfId="0" applyNumberFormat="1" applyFont="1" applyFill="1" applyAlignment="1">
      <alignment/>
    </xf>
    <xf numFmtId="164" fontId="0" fillId="41" borderId="0" xfId="0" applyNumberFormat="1" applyFont="1" applyFill="1" applyAlignment="1">
      <alignment/>
    </xf>
    <xf numFmtId="164" fontId="0" fillId="34" borderId="0" xfId="0" applyNumberFormat="1" applyFont="1" applyFill="1" applyAlignment="1">
      <alignment/>
    </xf>
    <xf numFmtId="164" fontId="0" fillId="33" borderId="0" xfId="0" applyNumberFormat="1" applyFont="1" applyFill="1" applyAlignment="1">
      <alignment/>
    </xf>
    <xf numFmtId="164" fontId="0" fillId="37" borderId="0" xfId="0" applyNumberFormat="1" applyFont="1" applyFill="1" applyAlignment="1">
      <alignment/>
    </xf>
    <xf numFmtId="164" fontId="0" fillId="39" borderId="0" xfId="0" applyNumberFormat="1" applyFont="1" applyFill="1" applyAlignment="1">
      <alignment/>
    </xf>
    <xf numFmtId="164" fontId="0" fillId="38" borderId="0" xfId="0" applyNumberFormat="1" applyFont="1" applyFill="1" applyAlignment="1">
      <alignment/>
    </xf>
    <xf numFmtId="164" fontId="0" fillId="40" borderId="0" xfId="0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164" fontId="0" fillId="43" borderId="0" xfId="42" applyNumberFormat="1" applyFont="1" applyFill="1" applyAlignment="1">
      <alignment/>
    </xf>
    <xf numFmtId="164" fontId="0" fillId="44" borderId="0" xfId="42" applyNumberFormat="1" applyFont="1" applyFill="1" applyAlignment="1">
      <alignment/>
    </xf>
    <xf numFmtId="164" fontId="0" fillId="44" borderId="0" xfId="0" applyNumberFormat="1" applyFont="1" applyFill="1" applyAlignment="1">
      <alignment/>
    </xf>
    <xf numFmtId="0" fontId="0" fillId="44" borderId="10" xfId="0" applyFont="1" applyFill="1" applyBorder="1" applyAlignment="1">
      <alignment wrapText="1"/>
    </xf>
    <xf numFmtId="0" fontId="0" fillId="0" borderId="0" xfId="0" applyFont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7"/>
  <sheetViews>
    <sheetView tabSelected="1" zoomScale="70" zoomScaleNormal="70" zoomScalePageLayoutView="0" workbookViewId="0" topLeftCell="A1">
      <pane ySplit="11" topLeftCell="A72" activePane="bottomLeft" state="frozen"/>
      <selection pane="topLeft" activeCell="A1" sqref="A1"/>
      <selection pane="bottomLeft" activeCell="J76" sqref="J76"/>
    </sheetView>
  </sheetViews>
  <sheetFormatPr defaultColWidth="9.140625" defaultRowHeight="12.75"/>
  <cols>
    <col min="1" max="1" width="27.8515625" style="1" customWidth="1"/>
    <col min="2" max="2" width="11.57421875" style="5" customWidth="1"/>
    <col min="3" max="3" width="11.8515625" style="1" customWidth="1"/>
    <col min="4" max="4" width="12.28125" style="5" customWidth="1"/>
    <col min="5" max="5" width="12.57421875" style="5" bestFit="1" customWidth="1"/>
    <col min="6" max="9" width="9.140625" style="1" customWidth="1"/>
    <col min="10" max="10" width="9.57421875" style="1" customWidth="1"/>
    <col min="11" max="11" width="9.7109375" style="1" customWidth="1"/>
    <col min="12" max="12" width="10.00390625" style="1" customWidth="1"/>
    <col min="13" max="15" width="9.140625" style="1" customWidth="1"/>
    <col min="16" max="16" width="10.421875" style="1" customWidth="1"/>
    <col min="17" max="17" width="10.140625" style="1" customWidth="1"/>
    <col min="18" max="16384" width="9.140625" style="1" customWidth="1"/>
  </cols>
  <sheetData>
    <row r="1" spans="1:16" ht="15.75" customHeight="1" hidden="1">
      <c r="A1" s="1" t="s">
        <v>0</v>
      </c>
      <c r="B1" s="2"/>
      <c r="C1" s="3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s="4" customFormat="1" ht="28.5" customHeight="1" hidden="1">
      <c r="A2" s="82" t="s">
        <v>1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</row>
    <row r="3" ht="15" customHeight="1" hidden="1">
      <c r="A3" s="1" t="s">
        <v>2</v>
      </c>
    </row>
    <row r="4" ht="12.75" hidden="1">
      <c r="A4" s="1" t="s">
        <v>3</v>
      </c>
    </row>
    <row r="5" ht="12.75" hidden="1">
      <c r="A5" s="1" t="s">
        <v>4</v>
      </c>
    </row>
    <row r="6" ht="12.75" hidden="1">
      <c r="A6" s="1" t="s">
        <v>5</v>
      </c>
    </row>
    <row r="7" spans="1:5" s="6" customFormat="1" ht="12.75" hidden="1">
      <c r="A7" s="6" t="s">
        <v>6</v>
      </c>
      <c r="B7" s="7"/>
      <c r="D7" s="7"/>
      <c r="E7" s="7"/>
    </row>
    <row r="8" ht="12.75" hidden="1">
      <c r="A8" s="1" t="s">
        <v>7</v>
      </c>
    </row>
    <row r="9" ht="12.75" hidden="1"/>
    <row r="10" ht="20.25">
      <c r="A10" s="67" t="s">
        <v>172</v>
      </c>
    </row>
    <row r="11" spans="1:16" ht="63.75">
      <c r="A11" s="8" t="s">
        <v>8</v>
      </c>
      <c r="B11" s="9" t="s">
        <v>9</v>
      </c>
      <c r="C11" s="10" t="s">
        <v>10</v>
      </c>
      <c r="D11" s="9" t="s">
        <v>11</v>
      </c>
      <c r="E11" s="11" t="s">
        <v>12</v>
      </c>
      <c r="F11" s="12" t="s">
        <v>13</v>
      </c>
      <c r="G11" s="13" t="s">
        <v>14</v>
      </c>
      <c r="H11" s="14" t="s">
        <v>15</v>
      </c>
      <c r="I11" s="15" t="s">
        <v>16</v>
      </c>
      <c r="J11" s="20" t="s">
        <v>131</v>
      </c>
      <c r="K11" s="21" t="s">
        <v>132</v>
      </c>
      <c r="L11" s="22" t="s">
        <v>17</v>
      </c>
      <c r="M11" s="23" t="s">
        <v>133</v>
      </c>
      <c r="N11" s="24" t="s">
        <v>134</v>
      </c>
      <c r="O11" s="81" t="s">
        <v>19</v>
      </c>
      <c r="P11" s="10" t="s">
        <v>18</v>
      </c>
    </row>
    <row r="12" spans="1:16" ht="12.75">
      <c r="A12" s="26" t="s">
        <v>24</v>
      </c>
      <c r="B12">
        <v>6</v>
      </c>
      <c r="C12" s="1">
        <f aca="true" t="shared" si="0" ref="C12:C55">B12/$B$94</f>
        <v>0.00019699904783793544</v>
      </c>
      <c r="D12" s="5">
        <f aca="true" t="shared" si="1" ref="D12:D47">C12*$B$97</f>
        <v>0</v>
      </c>
      <c r="E12" s="5">
        <f aca="true" t="shared" si="2" ref="E12:E92">B12+D12</f>
        <v>6</v>
      </c>
      <c r="H12" s="68">
        <f>E12</f>
        <v>6</v>
      </c>
      <c r="I12" s="17"/>
      <c r="P12" s="5">
        <f>E12</f>
        <v>6</v>
      </c>
    </row>
    <row r="13" spans="1:16" ht="12.75">
      <c r="A13" s="26" t="s">
        <v>81</v>
      </c>
      <c r="B13">
        <v>5</v>
      </c>
      <c r="C13" s="1">
        <f t="shared" si="0"/>
        <v>0.00016416587319827955</v>
      </c>
      <c r="D13" s="5">
        <f t="shared" si="1"/>
        <v>0</v>
      </c>
      <c r="E13" s="5">
        <f>B13+D13</f>
        <v>5</v>
      </c>
      <c r="H13" s="68">
        <f>E13</f>
        <v>5</v>
      </c>
      <c r="I13" s="17"/>
      <c r="P13" s="5">
        <f aca="true" t="shared" si="3" ref="P13:P92">E13</f>
        <v>5</v>
      </c>
    </row>
    <row r="14" spans="1:16" ht="12.75">
      <c r="A14" s="26" t="s">
        <v>124</v>
      </c>
      <c r="B14"/>
      <c r="C14" s="1">
        <f t="shared" si="0"/>
        <v>0</v>
      </c>
      <c r="D14" s="5">
        <f t="shared" si="1"/>
        <v>0</v>
      </c>
      <c r="E14" s="5">
        <f t="shared" si="2"/>
        <v>0</v>
      </c>
      <c r="H14" s="68">
        <f>E14</f>
        <v>0</v>
      </c>
      <c r="P14" s="5">
        <f t="shared" si="3"/>
        <v>0</v>
      </c>
    </row>
    <row r="15" spans="1:16" ht="12.75">
      <c r="A15" s="27" t="s">
        <v>214</v>
      </c>
      <c r="B15">
        <v>2</v>
      </c>
      <c r="C15" s="1">
        <f t="shared" si="0"/>
        <v>6.566634927931182E-05</v>
      </c>
      <c r="D15" s="5">
        <f t="shared" si="1"/>
        <v>0</v>
      </c>
      <c r="E15" s="5">
        <f t="shared" si="2"/>
        <v>2</v>
      </c>
      <c r="I15" s="69">
        <f>E15</f>
        <v>2</v>
      </c>
      <c r="P15" s="5">
        <f t="shared" si="3"/>
        <v>2</v>
      </c>
    </row>
    <row r="16" spans="1:16" ht="12.75">
      <c r="A16" s="27" t="s">
        <v>25</v>
      </c>
      <c r="B16">
        <v>1</v>
      </c>
      <c r="C16" s="1">
        <f>B16/$B$94</f>
        <v>3.283317463965591E-05</v>
      </c>
      <c r="D16" s="5">
        <f>C16*$B$97</f>
        <v>0</v>
      </c>
      <c r="E16" s="5">
        <f>B16+D16</f>
        <v>1</v>
      </c>
      <c r="I16" s="69">
        <f>E16</f>
        <v>1</v>
      </c>
      <c r="P16" s="5">
        <f>E16</f>
        <v>1</v>
      </c>
    </row>
    <row r="17" spans="1:16" ht="12.75">
      <c r="A17" s="27" t="s">
        <v>210</v>
      </c>
      <c r="B17"/>
      <c r="C17" s="1">
        <f>B17/$B$94</f>
        <v>0</v>
      </c>
      <c r="D17" s="5">
        <f>C17*$B$97</f>
        <v>0</v>
      </c>
      <c r="E17" s="5">
        <f>B17+D17</f>
        <v>0</v>
      </c>
      <c r="I17" s="69">
        <f>E17</f>
        <v>0</v>
      </c>
      <c r="P17" s="5">
        <f>E17</f>
        <v>0</v>
      </c>
    </row>
    <row r="18" spans="1:16" ht="12.75">
      <c r="A18" s="27" t="s">
        <v>83</v>
      </c>
      <c r="B18">
        <v>2</v>
      </c>
      <c r="C18" s="1">
        <f t="shared" si="0"/>
        <v>6.566634927931182E-05</v>
      </c>
      <c r="D18" s="5">
        <f t="shared" si="1"/>
        <v>0</v>
      </c>
      <c r="E18" s="5">
        <f>B18+D18</f>
        <v>2</v>
      </c>
      <c r="I18" s="69">
        <f>E18</f>
        <v>2</v>
      </c>
      <c r="P18" s="5">
        <f>E18</f>
        <v>2</v>
      </c>
    </row>
    <row r="19" spans="1:16" ht="12.75">
      <c r="A19" s="26" t="s">
        <v>26</v>
      </c>
      <c r="B19">
        <v>20</v>
      </c>
      <c r="C19" s="1">
        <f t="shared" si="0"/>
        <v>0.0006566634927931182</v>
      </c>
      <c r="D19" s="5">
        <f t="shared" si="1"/>
        <v>0</v>
      </c>
      <c r="E19" s="5">
        <f t="shared" si="2"/>
        <v>20</v>
      </c>
      <c r="H19" s="68">
        <f>E19</f>
        <v>20</v>
      </c>
      <c r="P19" s="5">
        <f t="shared" si="3"/>
        <v>20</v>
      </c>
    </row>
    <row r="20" spans="1:16" ht="12.75">
      <c r="A20" s="26" t="s">
        <v>85</v>
      </c>
      <c r="B20"/>
      <c r="C20" s="1">
        <f t="shared" si="0"/>
        <v>0</v>
      </c>
      <c r="D20" s="5">
        <f t="shared" si="1"/>
        <v>0</v>
      </c>
      <c r="E20" s="5">
        <f t="shared" si="2"/>
        <v>0</v>
      </c>
      <c r="H20" s="68">
        <f>E20</f>
        <v>0</v>
      </c>
      <c r="P20" s="5">
        <f t="shared" si="3"/>
        <v>0</v>
      </c>
    </row>
    <row r="21" spans="1:16" ht="12.75">
      <c r="A21" s="26" t="s">
        <v>27</v>
      </c>
      <c r="B21"/>
      <c r="C21" s="1">
        <f>B21/$B$94</f>
        <v>0</v>
      </c>
      <c r="D21" s="5">
        <f>C21*$B$97</f>
        <v>0</v>
      </c>
      <c r="E21" s="5">
        <f>B21+D21</f>
        <v>0</v>
      </c>
      <c r="H21" s="68">
        <f>E21</f>
        <v>0</v>
      </c>
      <c r="P21" s="5">
        <f>E21</f>
        <v>0</v>
      </c>
    </row>
    <row r="22" spans="1:16" ht="12.75">
      <c r="A22" s="26" t="s">
        <v>28</v>
      </c>
      <c r="B22">
        <v>11</v>
      </c>
      <c r="C22" s="1">
        <f t="shared" si="0"/>
        <v>0.000361164921036215</v>
      </c>
      <c r="D22" s="5">
        <f t="shared" si="1"/>
        <v>0</v>
      </c>
      <c r="E22" s="5">
        <f t="shared" si="2"/>
        <v>11</v>
      </c>
      <c r="H22" s="68">
        <f>E22</f>
        <v>11</v>
      </c>
      <c r="P22" s="5">
        <f t="shared" si="3"/>
        <v>11</v>
      </c>
    </row>
    <row r="23" spans="1:16" ht="12.75">
      <c r="A23" s="26" t="s">
        <v>118</v>
      </c>
      <c r="B23"/>
      <c r="C23" s="1">
        <f t="shared" si="0"/>
        <v>0</v>
      </c>
      <c r="D23" s="5">
        <f t="shared" si="1"/>
        <v>0</v>
      </c>
      <c r="E23" s="5">
        <f t="shared" si="2"/>
        <v>0</v>
      </c>
      <c r="H23" s="68">
        <f>E23</f>
        <v>0</v>
      </c>
      <c r="P23" s="5">
        <f t="shared" si="3"/>
        <v>0</v>
      </c>
    </row>
    <row r="24" spans="1:16" ht="12.75">
      <c r="A24" s="27" t="s">
        <v>88</v>
      </c>
      <c r="B24"/>
      <c r="C24" s="1">
        <f t="shared" si="0"/>
        <v>0</v>
      </c>
      <c r="D24" s="5">
        <f t="shared" si="1"/>
        <v>0</v>
      </c>
      <c r="E24" s="5">
        <f t="shared" si="2"/>
        <v>0</v>
      </c>
      <c r="I24" s="69">
        <f>E24</f>
        <v>0</v>
      </c>
      <c r="P24" s="5">
        <f t="shared" si="3"/>
        <v>0</v>
      </c>
    </row>
    <row r="25" spans="1:16" ht="12.75">
      <c r="A25" s="27" t="s">
        <v>29</v>
      </c>
      <c r="B25"/>
      <c r="C25" s="1">
        <f t="shared" si="0"/>
        <v>0</v>
      </c>
      <c r="D25" s="5">
        <f t="shared" si="1"/>
        <v>0</v>
      </c>
      <c r="E25" s="5">
        <f t="shared" si="2"/>
        <v>0</v>
      </c>
      <c r="I25" s="69">
        <f>E25</f>
        <v>0</v>
      </c>
      <c r="P25" s="5">
        <f t="shared" si="3"/>
        <v>0</v>
      </c>
    </row>
    <row r="26" spans="1:16" ht="12.75">
      <c r="A26" s="26" t="s">
        <v>185</v>
      </c>
      <c r="B26">
        <v>11</v>
      </c>
      <c r="C26" s="1">
        <f t="shared" si="0"/>
        <v>0.000361164921036215</v>
      </c>
      <c r="D26" s="5">
        <f t="shared" si="1"/>
        <v>0</v>
      </c>
      <c r="E26" s="5">
        <f t="shared" si="2"/>
        <v>11</v>
      </c>
      <c r="H26" s="68">
        <f>E26</f>
        <v>11</v>
      </c>
      <c r="I26" s="6"/>
      <c r="P26" s="5">
        <f t="shared" si="3"/>
        <v>11</v>
      </c>
    </row>
    <row r="27" spans="1:16" ht="12.75">
      <c r="A27" s="26" t="s">
        <v>196</v>
      </c>
      <c r="B27"/>
      <c r="C27" s="1">
        <f t="shared" si="0"/>
        <v>0</v>
      </c>
      <c r="D27" s="5">
        <f t="shared" si="1"/>
        <v>0</v>
      </c>
      <c r="E27" s="5">
        <f t="shared" si="2"/>
        <v>0</v>
      </c>
      <c r="H27" s="68">
        <f>E27</f>
        <v>0</v>
      </c>
      <c r="P27" s="5">
        <f t="shared" si="3"/>
        <v>0</v>
      </c>
    </row>
    <row r="28" spans="1:16" ht="12.75">
      <c r="A28" s="26" t="s">
        <v>91</v>
      </c>
      <c r="B28">
        <v>167</v>
      </c>
      <c r="C28" s="1">
        <f t="shared" si="0"/>
        <v>0.005483140164822537</v>
      </c>
      <c r="D28" s="5">
        <f t="shared" si="1"/>
        <v>0</v>
      </c>
      <c r="E28" s="5">
        <f t="shared" si="2"/>
        <v>167</v>
      </c>
      <c r="H28" s="68">
        <f>E28</f>
        <v>167</v>
      </c>
      <c r="P28" s="5">
        <f t="shared" si="3"/>
        <v>167</v>
      </c>
    </row>
    <row r="29" spans="1:16" ht="12.75">
      <c r="A29" s="27" t="s">
        <v>92</v>
      </c>
      <c r="B29"/>
      <c r="C29" s="1">
        <f t="shared" si="0"/>
        <v>0</v>
      </c>
      <c r="D29" s="5">
        <f t="shared" si="1"/>
        <v>0</v>
      </c>
      <c r="E29" s="5">
        <f t="shared" si="2"/>
        <v>0</v>
      </c>
      <c r="I29" s="69">
        <f>E29</f>
        <v>0</v>
      </c>
      <c r="P29" s="5">
        <f t="shared" si="3"/>
        <v>0</v>
      </c>
    </row>
    <row r="30" spans="1:16" ht="12.75">
      <c r="A30" s="27" t="s">
        <v>93</v>
      </c>
      <c r="B30">
        <v>6</v>
      </c>
      <c r="C30" s="1">
        <f t="shared" si="0"/>
        <v>0.00019699904783793544</v>
      </c>
      <c r="D30" s="5">
        <f t="shared" si="1"/>
        <v>0</v>
      </c>
      <c r="E30" s="5">
        <f t="shared" si="2"/>
        <v>6</v>
      </c>
      <c r="I30" s="69">
        <f aca="true" t="shared" si="4" ref="I30:I38">E30</f>
        <v>6</v>
      </c>
      <c r="P30" s="5">
        <f t="shared" si="3"/>
        <v>6</v>
      </c>
    </row>
    <row r="31" spans="1:16" ht="12.75">
      <c r="A31" s="27" t="s">
        <v>94</v>
      </c>
      <c r="B31">
        <v>298</v>
      </c>
      <c r="C31" s="1">
        <f t="shared" si="0"/>
        <v>0.009784286042617461</v>
      </c>
      <c r="D31" s="5">
        <f t="shared" si="1"/>
        <v>0</v>
      </c>
      <c r="E31" s="5">
        <f t="shared" si="2"/>
        <v>298</v>
      </c>
      <c r="I31" s="69">
        <f t="shared" si="4"/>
        <v>298</v>
      </c>
      <c r="P31" s="5">
        <f t="shared" si="3"/>
        <v>298</v>
      </c>
    </row>
    <row r="32" spans="1:16" ht="12.75">
      <c r="A32" s="27" t="s">
        <v>96</v>
      </c>
      <c r="B32">
        <v>89</v>
      </c>
      <c r="C32" s="1">
        <f t="shared" si="0"/>
        <v>0.002922152542929376</v>
      </c>
      <c r="D32" s="5">
        <f t="shared" si="1"/>
        <v>0</v>
      </c>
      <c r="E32" s="5">
        <f t="shared" si="2"/>
        <v>89</v>
      </c>
      <c r="I32" s="69">
        <f t="shared" si="4"/>
        <v>89</v>
      </c>
      <c r="P32" s="5">
        <f t="shared" si="3"/>
        <v>89</v>
      </c>
    </row>
    <row r="33" spans="1:16" ht="12.75">
      <c r="A33" s="27" t="s">
        <v>31</v>
      </c>
      <c r="B33">
        <v>3</v>
      </c>
      <c r="C33" s="1">
        <f t="shared" si="0"/>
        <v>9.849952391896772E-05</v>
      </c>
      <c r="D33" s="5">
        <f t="shared" si="1"/>
        <v>0</v>
      </c>
      <c r="E33" s="5">
        <f t="shared" si="2"/>
        <v>3</v>
      </c>
      <c r="I33" s="69">
        <f t="shared" si="4"/>
        <v>3</v>
      </c>
      <c r="P33" s="5">
        <f t="shared" si="3"/>
        <v>3</v>
      </c>
    </row>
    <row r="34" spans="1:16" ht="12.75">
      <c r="A34" s="27" t="s">
        <v>98</v>
      </c>
      <c r="B34">
        <v>40</v>
      </c>
      <c r="C34" s="1">
        <f t="shared" si="0"/>
        <v>0.0013133269855862364</v>
      </c>
      <c r="D34" s="5">
        <f t="shared" si="1"/>
        <v>0</v>
      </c>
      <c r="E34" s="5">
        <f t="shared" si="2"/>
        <v>40</v>
      </c>
      <c r="I34" s="69">
        <f t="shared" si="4"/>
        <v>40</v>
      </c>
      <c r="P34" s="5">
        <f t="shared" si="3"/>
        <v>40</v>
      </c>
    </row>
    <row r="35" spans="1:16" ht="12.75">
      <c r="A35" s="27" t="s">
        <v>205</v>
      </c>
      <c r="B35">
        <v>1</v>
      </c>
      <c r="C35" s="1">
        <f>B35/$B$94</f>
        <v>3.283317463965591E-05</v>
      </c>
      <c r="D35" s="5">
        <f>C35*$B$97</f>
        <v>0</v>
      </c>
      <c r="E35" s="5">
        <f>B35+D35</f>
        <v>1</v>
      </c>
      <c r="I35" s="69">
        <f>E35</f>
        <v>1</v>
      </c>
      <c r="P35" s="5">
        <f>E35</f>
        <v>1</v>
      </c>
    </row>
    <row r="36" spans="1:16" ht="12.75">
      <c r="A36" s="27" t="s">
        <v>99</v>
      </c>
      <c r="B36">
        <v>15</v>
      </c>
      <c r="C36" s="1">
        <f t="shared" si="0"/>
        <v>0.0004924976195948386</v>
      </c>
      <c r="D36" s="5">
        <f t="shared" si="1"/>
        <v>0</v>
      </c>
      <c r="E36" s="5">
        <f t="shared" si="2"/>
        <v>15</v>
      </c>
      <c r="I36" s="69">
        <f t="shared" si="4"/>
        <v>15</v>
      </c>
      <c r="P36" s="5">
        <f t="shared" si="3"/>
        <v>15</v>
      </c>
    </row>
    <row r="37" spans="1:16" ht="12.75">
      <c r="A37" s="27" t="s">
        <v>32</v>
      </c>
      <c r="B37">
        <v>7255</v>
      </c>
      <c r="C37" s="1">
        <f t="shared" si="0"/>
        <v>0.2382046820107036</v>
      </c>
      <c r="D37" s="5">
        <f t="shared" si="1"/>
        <v>0</v>
      </c>
      <c r="E37" s="5">
        <f t="shared" si="2"/>
        <v>7255</v>
      </c>
      <c r="I37" s="69">
        <f t="shared" si="4"/>
        <v>7255</v>
      </c>
      <c r="P37" s="5">
        <f t="shared" si="3"/>
        <v>7255</v>
      </c>
    </row>
    <row r="38" spans="1:16" ht="12.75">
      <c r="A38" s="27" t="s">
        <v>101</v>
      </c>
      <c r="B38">
        <v>129</v>
      </c>
      <c r="C38" s="1">
        <f t="shared" si="0"/>
        <v>0.004235479528515612</v>
      </c>
      <c r="D38" s="5">
        <f t="shared" si="1"/>
        <v>0</v>
      </c>
      <c r="E38" s="5">
        <f t="shared" si="2"/>
        <v>129</v>
      </c>
      <c r="I38" s="69">
        <f t="shared" si="4"/>
        <v>129</v>
      </c>
      <c r="P38" s="5">
        <f t="shared" si="3"/>
        <v>129</v>
      </c>
    </row>
    <row r="39" spans="1:16" ht="12.75">
      <c r="A39" s="29" t="s">
        <v>33</v>
      </c>
      <c r="B39"/>
      <c r="C39" s="1">
        <f t="shared" si="0"/>
        <v>0</v>
      </c>
      <c r="D39" s="5">
        <f t="shared" si="1"/>
        <v>0</v>
      </c>
      <c r="E39" s="5">
        <f t="shared" si="2"/>
        <v>0</v>
      </c>
      <c r="N39" s="70">
        <f>E39</f>
        <v>0</v>
      </c>
      <c r="P39" s="5">
        <f t="shared" si="3"/>
        <v>0</v>
      </c>
    </row>
    <row r="40" spans="1:16" ht="12.75">
      <c r="A40" s="30" t="s">
        <v>102</v>
      </c>
      <c r="B40">
        <v>8859</v>
      </c>
      <c r="C40" s="1">
        <f t="shared" si="0"/>
        <v>0.29086909413271167</v>
      </c>
      <c r="D40" s="5">
        <f t="shared" si="1"/>
        <v>0</v>
      </c>
      <c r="E40" s="5">
        <f t="shared" si="2"/>
        <v>8859</v>
      </c>
      <c r="F40" s="6"/>
      <c r="G40" s="77"/>
      <c r="O40" s="80">
        <f>E40</f>
        <v>8859</v>
      </c>
      <c r="P40" s="5"/>
    </row>
    <row r="41" spans="1:16" ht="12.75">
      <c r="A41" s="30" t="s">
        <v>34</v>
      </c>
      <c r="B41">
        <v>1251</v>
      </c>
      <c r="C41" s="1">
        <f t="shared" si="0"/>
        <v>0.04107430147420954</v>
      </c>
      <c r="D41" s="5">
        <f t="shared" si="1"/>
        <v>0</v>
      </c>
      <c r="E41" s="5">
        <f t="shared" si="2"/>
        <v>1251</v>
      </c>
      <c r="F41" s="6"/>
      <c r="G41" s="71">
        <f>E41</f>
        <v>1251</v>
      </c>
      <c r="P41" s="5">
        <f t="shared" si="3"/>
        <v>1251</v>
      </c>
    </row>
    <row r="42" spans="1:16" ht="12.75">
      <c r="A42" s="28" t="s">
        <v>35</v>
      </c>
      <c r="B42"/>
      <c r="C42" s="1">
        <f t="shared" si="0"/>
        <v>0</v>
      </c>
      <c r="D42" s="5">
        <f t="shared" si="1"/>
        <v>0</v>
      </c>
      <c r="E42" s="5">
        <f t="shared" si="2"/>
        <v>0</v>
      </c>
      <c r="F42" s="72">
        <f>E42</f>
        <v>0</v>
      </c>
      <c r="P42" s="5">
        <f t="shared" si="3"/>
        <v>0</v>
      </c>
    </row>
    <row r="43" spans="1:16" ht="12.75">
      <c r="A43" s="30" t="s">
        <v>36</v>
      </c>
      <c r="B43">
        <v>12</v>
      </c>
      <c r="C43" s="1">
        <f t="shared" si="0"/>
        <v>0.0003939980956758709</v>
      </c>
      <c r="D43" s="5">
        <f t="shared" si="1"/>
        <v>0</v>
      </c>
      <c r="E43" s="5">
        <f t="shared" si="2"/>
        <v>12</v>
      </c>
      <c r="F43" s="6"/>
      <c r="G43" s="71">
        <f>E43</f>
        <v>12</v>
      </c>
      <c r="P43" s="5">
        <f t="shared" si="3"/>
        <v>12</v>
      </c>
    </row>
    <row r="44" spans="1:16" ht="12.75">
      <c r="A44" s="30" t="s">
        <v>37</v>
      </c>
      <c r="B44">
        <v>8</v>
      </c>
      <c r="C44" s="1">
        <f t="shared" si="0"/>
        <v>0.00026266539711724727</v>
      </c>
      <c r="D44" s="5">
        <f t="shared" si="1"/>
        <v>0</v>
      </c>
      <c r="E44" s="5">
        <f t="shared" si="2"/>
        <v>8</v>
      </c>
      <c r="F44" s="6"/>
      <c r="G44" s="71">
        <f>E44</f>
        <v>8</v>
      </c>
      <c r="P44" s="5">
        <f t="shared" si="3"/>
        <v>8</v>
      </c>
    </row>
    <row r="45" spans="1:16" ht="12.75">
      <c r="A45" s="30" t="s">
        <v>38</v>
      </c>
      <c r="B45">
        <v>489</v>
      </c>
      <c r="C45" s="1">
        <f t="shared" si="0"/>
        <v>0.01605542239879174</v>
      </c>
      <c r="D45" s="5">
        <f t="shared" si="1"/>
        <v>0</v>
      </c>
      <c r="E45" s="5">
        <f t="shared" si="2"/>
        <v>489</v>
      </c>
      <c r="F45" s="6"/>
      <c r="G45" s="71">
        <f>E45</f>
        <v>489</v>
      </c>
      <c r="P45" s="5">
        <f t="shared" si="3"/>
        <v>489</v>
      </c>
    </row>
    <row r="46" spans="1:16" ht="12.75">
      <c r="A46" s="30" t="s">
        <v>39</v>
      </c>
      <c r="B46">
        <v>18</v>
      </c>
      <c r="C46" s="1">
        <f t="shared" si="0"/>
        <v>0.0005909971435138063</v>
      </c>
      <c r="D46" s="5">
        <f t="shared" si="1"/>
        <v>0</v>
      </c>
      <c r="E46" s="5">
        <f>B46+D46</f>
        <v>18</v>
      </c>
      <c r="F46" s="6"/>
      <c r="G46" s="71">
        <f>E46</f>
        <v>18</v>
      </c>
      <c r="P46" s="5">
        <f>E46</f>
        <v>18</v>
      </c>
    </row>
    <row r="47" spans="1:16" ht="12.75">
      <c r="A47" s="28" t="s">
        <v>103</v>
      </c>
      <c r="B47">
        <v>3</v>
      </c>
      <c r="C47" s="1">
        <f t="shared" si="0"/>
        <v>9.849952391896772E-05</v>
      </c>
      <c r="D47" s="5">
        <f t="shared" si="1"/>
        <v>0</v>
      </c>
      <c r="E47" s="5">
        <f t="shared" si="2"/>
        <v>3</v>
      </c>
      <c r="F47" s="72">
        <f>E47</f>
        <v>3</v>
      </c>
      <c r="P47" s="5">
        <f t="shared" si="3"/>
        <v>3</v>
      </c>
    </row>
    <row r="48" spans="1:16" ht="12.75">
      <c r="A48" s="28" t="s">
        <v>41</v>
      </c>
      <c r="B48">
        <v>7218</v>
      </c>
      <c r="C48" s="1">
        <f t="shared" si="0"/>
        <v>0.23698985454903634</v>
      </c>
      <c r="D48" s="5">
        <f aca="true" t="shared" si="5" ref="D48:D92">C48*$B$97</f>
        <v>0</v>
      </c>
      <c r="E48" s="5">
        <f t="shared" si="2"/>
        <v>7218</v>
      </c>
      <c r="F48" s="72">
        <f>E48</f>
        <v>7218</v>
      </c>
      <c r="P48" s="5">
        <f t="shared" si="3"/>
        <v>7218</v>
      </c>
    </row>
    <row r="49" spans="1:16" ht="12.75">
      <c r="A49" s="28" t="s">
        <v>42</v>
      </c>
      <c r="B49">
        <v>14</v>
      </c>
      <c r="C49" s="1">
        <f t="shared" si="0"/>
        <v>0.0004596644449551827</v>
      </c>
      <c r="D49" s="5">
        <f t="shared" si="5"/>
        <v>0</v>
      </c>
      <c r="E49" s="5">
        <f t="shared" si="2"/>
        <v>14</v>
      </c>
      <c r="F49" s="72">
        <f>E49</f>
        <v>14</v>
      </c>
      <c r="P49" s="5">
        <f t="shared" si="3"/>
        <v>14</v>
      </c>
    </row>
    <row r="50" spans="1:16" ht="12.75">
      <c r="A50" s="28" t="s">
        <v>43</v>
      </c>
      <c r="B50">
        <v>28</v>
      </c>
      <c r="C50" s="1">
        <f t="shared" si="0"/>
        <v>0.0009193288899103654</v>
      </c>
      <c r="D50" s="5">
        <f t="shared" si="5"/>
        <v>0</v>
      </c>
      <c r="E50" s="5">
        <f t="shared" si="2"/>
        <v>28</v>
      </c>
      <c r="F50" s="72">
        <f>E50</f>
        <v>28</v>
      </c>
      <c r="P50" s="5">
        <f t="shared" si="3"/>
        <v>28</v>
      </c>
    </row>
    <row r="51" spans="1:16" ht="12.75">
      <c r="A51" s="28" t="s">
        <v>104</v>
      </c>
      <c r="B51">
        <v>978</v>
      </c>
      <c r="C51" s="1">
        <f t="shared" si="0"/>
        <v>0.03211084479758348</v>
      </c>
      <c r="D51" s="5">
        <f t="shared" si="5"/>
        <v>0</v>
      </c>
      <c r="E51" s="5">
        <f t="shared" si="2"/>
        <v>978</v>
      </c>
      <c r="F51" s="72">
        <f>E51</f>
        <v>978</v>
      </c>
      <c r="P51" s="5">
        <f t="shared" si="3"/>
        <v>978</v>
      </c>
    </row>
    <row r="52" spans="1:16" ht="12.75">
      <c r="A52" s="30" t="s">
        <v>44</v>
      </c>
      <c r="B52">
        <v>37</v>
      </c>
      <c r="C52" s="1">
        <f t="shared" si="0"/>
        <v>0.0012148274616672686</v>
      </c>
      <c r="D52" s="5">
        <f t="shared" si="5"/>
        <v>0</v>
      </c>
      <c r="E52" s="5">
        <f t="shared" si="2"/>
        <v>37</v>
      </c>
      <c r="G52" s="71">
        <f>E52</f>
        <v>37</v>
      </c>
      <c r="P52" s="5">
        <f t="shared" si="3"/>
        <v>37</v>
      </c>
    </row>
    <row r="53" spans="1:16" ht="12.75">
      <c r="A53" s="28" t="s">
        <v>45</v>
      </c>
      <c r="B53">
        <v>120</v>
      </c>
      <c r="C53" s="1">
        <f t="shared" si="0"/>
        <v>0.003939980956758709</v>
      </c>
      <c r="D53" s="5">
        <f t="shared" si="5"/>
        <v>0</v>
      </c>
      <c r="E53" s="5">
        <f t="shared" si="2"/>
        <v>120</v>
      </c>
      <c r="F53" s="72">
        <f>E53</f>
        <v>120</v>
      </c>
      <c r="P53" s="5">
        <f t="shared" si="3"/>
        <v>120</v>
      </c>
    </row>
    <row r="54" spans="1:16" ht="12.75">
      <c r="A54" s="28" t="s">
        <v>46</v>
      </c>
      <c r="B54">
        <v>31</v>
      </c>
      <c r="C54" s="1">
        <f t="shared" si="0"/>
        <v>0.0010178284138293331</v>
      </c>
      <c r="D54" s="5">
        <f t="shared" si="5"/>
        <v>0</v>
      </c>
      <c r="E54" s="5">
        <f t="shared" si="2"/>
        <v>31</v>
      </c>
      <c r="F54" s="72">
        <f>E54</f>
        <v>31</v>
      </c>
      <c r="P54" s="5">
        <f t="shared" si="3"/>
        <v>31</v>
      </c>
    </row>
    <row r="55" spans="1:16" ht="12.75">
      <c r="A55" s="28" t="s">
        <v>47</v>
      </c>
      <c r="B55">
        <v>5</v>
      </c>
      <c r="C55" s="1">
        <f t="shared" si="0"/>
        <v>0.00016416587319827955</v>
      </c>
      <c r="D55" s="5">
        <f t="shared" si="5"/>
        <v>0</v>
      </c>
      <c r="E55" s="5">
        <f>B55+D55</f>
        <v>5</v>
      </c>
      <c r="F55" s="72">
        <f>E55</f>
        <v>5</v>
      </c>
      <c r="P55" s="5">
        <f>E55</f>
        <v>5</v>
      </c>
    </row>
    <row r="56" spans="1:16" ht="12.75">
      <c r="A56" s="28" t="s">
        <v>48</v>
      </c>
      <c r="B56"/>
      <c r="C56" s="1">
        <f aca="true" t="shared" si="6" ref="C56:C92">B56/$B$94</f>
        <v>0</v>
      </c>
      <c r="D56" s="5">
        <f t="shared" si="5"/>
        <v>0</v>
      </c>
      <c r="E56" s="5">
        <f t="shared" si="2"/>
        <v>0</v>
      </c>
      <c r="F56" s="72">
        <f>E56</f>
        <v>0</v>
      </c>
      <c r="P56" s="5">
        <f t="shared" si="3"/>
        <v>0</v>
      </c>
    </row>
    <row r="57" spans="1:16" ht="12.75">
      <c r="A57" s="30" t="s">
        <v>49</v>
      </c>
      <c r="B57"/>
      <c r="C57" s="1">
        <f t="shared" si="6"/>
        <v>0</v>
      </c>
      <c r="D57" s="5">
        <f t="shared" si="5"/>
        <v>0</v>
      </c>
      <c r="E57" s="5">
        <f t="shared" si="2"/>
        <v>0</v>
      </c>
      <c r="G57" s="71">
        <f>E57</f>
        <v>0</v>
      </c>
      <c r="P57" s="5">
        <f t="shared" si="3"/>
        <v>0</v>
      </c>
    </row>
    <row r="58" spans="1:16" ht="12.75">
      <c r="A58" s="28" t="s">
        <v>50</v>
      </c>
      <c r="B58">
        <v>2455</v>
      </c>
      <c r="C58" s="1">
        <f t="shared" si="6"/>
        <v>0.08060544374035525</v>
      </c>
      <c r="D58" s="5">
        <f t="shared" si="5"/>
        <v>0</v>
      </c>
      <c r="E58" s="5">
        <f t="shared" si="2"/>
        <v>2455</v>
      </c>
      <c r="F58" s="72">
        <f>E58</f>
        <v>2455</v>
      </c>
      <c r="P58" s="5">
        <f t="shared" si="3"/>
        <v>2455</v>
      </c>
    </row>
    <row r="59" spans="1:16" ht="12.75">
      <c r="A59" s="30" t="s">
        <v>52</v>
      </c>
      <c r="B59">
        <v>2</v>
      </c>
      <c r="C59" s="1">
        <f t="shared" si="6"/>
        <v>6.566634927931182E-05</v>
      </c>
      <c r="D59" s="5">
        <f t="shared" si="5"/>
        <v>0</v>
      </c>
      <c r="E59" s="5">
        <f>B59+D59</f>
        <v>2</v>
      </c>
      <c r="G59" s="71">
        <f>E59</f>
        <v>2</v>
      </c>
      <c r="P59" s="5">
        <f>E59</f>
        <v>2</v>
      </c>
    </row>
    <row r="60" spans="1:16" ht="12.75">
      <c r="A60" s="28" t="s">
        <v>53</v>
      </c>
      <c r="B60"/>
      <c r="C60" s="1">
        <f t="shared" si="6"/>
        <v>0</v>
      </c>
      <c r="D60" s="5">
        <f t="shared" si="5"/>
        <v>0</v>
      </c>
      <c r="E60" s="5">
        <f t="shared" si="2"/>
        <v>0</v>
      </c>
      <c r="F60" s="72">
        <f>E60</f>
        <v>0</v>
      </c>
      <c r="P60" s="5">
        <f t="shared" si="3"/>
        <v>0</v>
      </c>
    </row>
    <row r="61" spans="1:16" ht="12.75">
      <c r="A61" s="28" t="s">
        <v>54</v>
      </c>
      <c r="B61">
        <v>2</v>
      </c>
      <c r="C61" s="1">
        <f t="shared" si="6"/>
        <v>6.566634927931182E-05</v>
      </c>
      <c r="D61" s="5">
        <f t="shared" si="5"/>
        <v>0</v>
      </c>
      <c r="E61" s="5">
        <f>B61+D61</f>
        <v>2</v>
      </c>
      <c r="F61" s="72">
        <f>E61</f>
        <v>2</v>
      </c>
      <c r="P61" s="5">
        <f t="shared" si="3"/>
        <v>2</v>
      </c>
    </row>
    <row r="62" spans="1:16" ht="12.75">
      <c r="A62" s="28" t="s">
        <v>55</v>
      </c>
      <c r="B62">
        <v>94</v>
      </c>
      <c r="C62" s="1">
        <f t="shared" si="6"/>
        <v>0.0030863184161276556</v>
      </c>
      <c r="D62" s="5">
        <f t="shared" si="5"/>
        <v>0</v>
      </c>
      <c r="E62" s="5">
        <f t="shared" si="2"/>
        <v>94</v>
      </c>
      <c r="F62" s="72">
        <f>E62</f>
        <v>94</v>
      </c>
      <c r="P62" s="5">
        <f t="shared" si="3"/>
        <v>94</v>
      </c>
    </row>
    <row r="63" spans="1:16" ht="12.75">
      <c r="A63" s="26" t="s">
        <v>56</v>
      </c>
      <c r="B63">
        <v>2</v>
      </c>
      <c r="C63" s="1">
        <f t="shared" si="6"/>
        <v>6.566634927931182E-05</v>
      </c>
      <c r="D63" s="5">
        <f t="shared" si="5"/>
        <v>0</v>
      </c>
      <c r="E63" s="5">
        <f t="shared" si="2"/>
        <v>2</v>
      </c>
      <c r="H63" s="68">
        <f>E63</f>
        <v>2</v>
      </c>
      <c r="P63" s="5">
        <f t="shared" si="3"/>
        <v>2</v>
      </c>
    </row>
    <row r="64" spans="1:16" ht="12.75">
      <c r="A64" s="26" t="s">
        <v>57</v>
      </c>
      <c r="B64">
        <v>5</v>
      </c>
      <c r="C64" s="1">
        <f t="shared" si="6"/>
        <v>0.00016416587319827955</v>
      </c>
      <c r="D64" s="5">
        <f t="shared" si="5"/>
        <v>0</v>
      </c>
      <c r="E64" s="5">
        <f t="shared" si="2"/>
        <v>5</v>
      </c>
      <c r="H64" s="68">
        <f aca="true" t="shared" si="7" ref="H64:H69">E64</f>
        <v>5</v>
      </c>
      <c r="P64" s="5">
        <f t="shared" si="3"/>
        <v>5</v>
      </c>
    </row>
    <row r="65" spans="1:16" ht="12.75">
      <c r="A65" s="26" t="s">
        <v>105</v>
      </c>
      <c r="B65"/>
      <c r="C65" s="1">
        <f t="shared" si="6"/>
        <v>0</v>
      </c>
      <c r="D65" s="5">
        <f t="shared" si="5"/>
        <v>0</v>
      </c>
      <c r="E65" s="5">
        <f t="shared" si="2"/>
        <v>0</v>
      </c>
      <c r="H65" s="68">
        <f t="shared" si="7"/>
        <v>0</v>
      </c>
      <c r="P65" s="5">
        <f t="shared" si="3"/>
        <v>0</v>
      </c>
    </row>
    <row r="66" spans="1:16" ht="12.75">
      <c r="A66" s="26" t="s">
        <v>58</v>
      </c>
      <c r="B66"/>
      <c r="C66" s="1">
        <f t="shared" si="6"/>
        <v>0</v>
      </c>
      <c r="D66" s="5">
        <f t="shared" si="5"/>
        <v>0</v>
      </c>
      <c r="E66" s="5">
        <f t="shared" si="2"/>
        <v>0</v>
      </c>
      <c r="H66" s="68">
        <f t="shared" si="7"/>
        <v>0</v>
      </c>
      <c r="P66" s="5">
        <f t="shared" si="3"/>
        <v>0</v>
      </c>
    </row>
    <row r="67" spans="1:16" ht="12.75">
      <c r="A67" s="26" t="s">
        <v>59</v>
      </c>
      <c r="B67">
        <v>51</v>
      </c>
      <c r="C67" s="1">
        <f t="shared" si="6"/>
        <v>0.0016744919066224513</v>
      </c>
      <c r="D67" s="5">
        <f t="shared" si="5"/>
        <v>0</v>
      </c>
      <c r="E67" s="5">
        <f t="shared" si="2"/>
        <v>51</v>
      </c>
      <c r="H67" s="68">
        <f t="shared" si="7"/>
        <v>51</v>
      </c>
      <c r="P67" s="5">
        <f t="shared" si="3"/>
        <v>51</v>
      </c>
    </row>
    <row r="68" spans="1:16" ht="12.75">
      <c r="A68" s="26" t="s">
        <v>60</v>
      </c>
      <c r="B68">
        <v>8</v>
      </c>
      <c r="C68" s="1">
        <f t="shared" si="6"/>
        <v>0.00026266539711724727</v>
      </c>
      <c r="D68" s="5">
        <f t="shared" si="5"/>
        <v>0</v>
      </c>
      <c r="E68" s="5">
        <f t="shared" si="2"/>
        <v>8</v>
      </c>
      <c r="H68" s="68">
        <f t="shared" si="7"/>
        <v>8</v>
      </c>
      <c r="P68" s="5">
        <f t="shared" si="3"/>
        <v>8</v>
      </c>
    </row>
    <row r="69" spans="1:16" ht="12.75">
      <c r="A69" s="26" t="s">
        <v>61</v>
      </c>
      <c r="B69">
        <v>13</v>
      </c>
      <c r="C69" s="1">
        <f t="shared" si="6"/>
        <v>0.0004268312703155268</v>
      </c>
      <c r="D69" s="5">
        <f t="shared" si="5"/>
        <v>0</v>
      </c>
      <c r="E69" s="5">
        <f t="shared" si="2"/>
        <v>13</v>
      </c>
      <c r="H69" s="68">
        <f t="shared" si="7"/>
        <v>13</v>
      </c>
      <c r="P69" s="5">
        <f t="shared" si="3"/>
        <v>13</v>
      </c>
    </row>
    <row r="70" spans="1:16" ht="12.75">
      <c r="A70" s="26" t="s">
        <v>62</v>
      </c>
      <c r="B70"/>
      <c r="C70" s="1">
        <f t="shared" si="6"/>
        <v>0</v>
      </c>
      <c r="D70" s="5">
        <f t="shared" si="5"/>
        <v>0</v>
      </c>
      <c r="E70" s="5">
        <f>B70+D70</f>
        <v>0</v>
      </c>
      <c r="H70" s="68">
        <f>E70</f>
        <v>0</v>
      </c>
      <c r="P70" s="5">
        <f>E70</f>
        <v>0</v>
      </c>
    </row>
    <row r="71" spans="1:16" ht="12.75">
      <c r="A71" s="27" t="s">
        <v>63</v>
      </c>
      <c r="B71"/>
      <c r="C71" s="1">
        <f t="shared" si="6"/>
        <v>0</v>
      </c>
      <c r="D71" s="5">
        <f t="shared" si="5"/>
        <v>0</v>
      </c>
      <c r="E71" s="5">
        <f t="shared" si="2"/>
        <v>0</v>
      </c>
      <c r="I71" s="69">
        <f>E71</f>
        <v>0</v>
      </c>
      <c r="P71" s="5">
        <f t="shared" si="3"/>
        <v>0</v>
      </c>
    </row>
    <row r="72" spans="1:16" ht="12.75">
      <c r="A72" s="27" t="s">
        <v>64</v>
      </c>
      <c r="B72">
        <v>6</v>
      </c>
      <c r="C72" s="1">
        <f t="shared" si="6"/>
        <v>0.00019699904783793544</v>
      </c>
      <c r="D72" s="5">
        <f t="shared" si="5"/>
        <v>0</v>
      </c>
      <c r="E72" s="5">
        <f>B72+D72</f>
        <v>6</v>
      </c>
      <c r="I72" s="69">
        <f>E72</f>
        <v>6</v>
      </c>
      <c r="P72" s="5">
        <f>E72</f>
        <v>6</v>
      </c>
    </row>
    <row r="73" spans="1:16" ht="12.75">
      <c r="A73" s="27" t="s">
        <v>108</v>
      </c>
      <c r="B73">
        <v>3</v>
      </c>
      <c r="C73" s="1">
        <f t="shared" si="6"/>
        <v>9.849952391896772E-05</v>
      </c>
      <c r="D73" s="5">
        <f t="shared" si="5"/>
        <v>0</v>
      </c>
      <c r="E73" s="5">
        <f>B73+D73</f>
        <v>3</v>
      </c>
      <c r="I73" s="69">
        <f>E73</f>
        <v>3</v>
      </c>
      <c r="P73" s="5">
        <f>E73</f>
        <v>3</v>
      </c>
    </row>
    <row r="74" spans="1:16" ht="12.75">
      <c r="A74" s="27" t="s">
        <v>65</v>
      </c>
      <c r="B74"/>
      <c r="C74" s="1">
        <f t="shared" si="6"/>
        <v>0</v>
      </c>
      <c r="D74" s="5">
        <f t="shared" si="5"/>
        <v>0</v>
      </c>
      <c r="E74" s="5">
        <f t="shared" si="2"/>
        <v>0</v>
      </c>
      <c r="I74" s="69">
        <f>E74</f>
        <v>0</v>
      </c>
      <c r="P74" s="5">
        <f t="shared" si="3"/>
        <v>0</v>
      </c>
    </row>
    <row r="75" spans="1:16" ht="12.75">
      <c r="A75" s="27" t="s">
        <v>135</v>
      </c>
      <c r="B75"/>
      <c r="C75" s="1">
        <f t="shared" si="6"/>
        <v>0</v>
      </c>
      <c r="D75" s="5">
        <f t="shared" si="5"/>
        <v>0</v>
      </c>
      <c r="E75" s="5">
        <f t="shared" si="2"/>
        <v>0</v>
      </c>
      <c r="I75" s="69">
        <f>E75</f>
        <v>0</v>
      </c>
      <c r="P75" s="5">
        <f t="shared" si="3"/>
        <v>0</v>
      </c>
    </row>
    <row r="76" spans="1:16" ht="12.75">
      <c r="A76" s="31" t="s">
        <v>173</v>
      </c>
      <c r="B76"/>
      <c r="C76" s="1">
        <f t="shared" si="6"/>
        <v>0</v>
      </c>
      <c r="D76" s="5">
        <f t="shared" si="5"/>
        <v>0</v>
      </c>
      <c r="E76" s="5">
        <f t="shared" si="2"/>
        <v>0</v>
      </c>
      <c r="J76" s="73">
        <f aca="true" t="shared" si="8" ref="J76:J81">E76</f>
        <v>0</v>
      </c>
      <c r="K76" s="6"/>
      <c r="P76" s="5">
        <f t="shared" si="3"/>
        <v>0</v>
      </c>
    </row>
    <row r="77" spans="1:16" ht="12.75">
      <c r="A77" s="31" t="s">
        <v>125</v>
      </c>
      <c r="B77"/>
      <c r="C77" s="1">
        <f t="shared" si="6"/>
        <v>0</v>
      </c>
      <c r="D77" s="5">
        <f t="shared" si="5"/>
        <v>0</v>
      </c>
      <c r="E77" s="5">
        <f>B77+D77</f>
        <v>0</v>
      </c>
      <c r="J77" s="73">
        <f t="shared" si="8"/>
        <v>0</v>
      </c>
      <c r="K77" s="6"/>
      <c r="P77" s="5">
        <f t="shared" si="3"/>
        <v>0</v>
      </c>
    </row>
    <row r="78" spans="1:16" ht="12.75">
      <c r="A78" s="31" t="s">
        <v>197</v>
      </c>
      <c r="B78">
        <v>53</v>
      </c>
      <c r="C78" s="1">
        <f t="shared" si="6"/>
        <v>0.0017401582559017632</v>
      </c>
      <c r="D78" s="5">
        <f t="shared" si="5"/>
        <v>0</v>
      </c>
      <c r="E78" s="5">
        <f>B78+D78</f>
        <v>53</v>
      </c>
      <c r="J78" s="73">
        <f t="shared" si="8"/>
        <v>53</v>
      </c>
      <c r="K78" s="6"/>
      <c r="P78" s="5">
        <f>E78</f>
        <v>53</v>
      </c>
    </row>
    <row r="79" spans="1:16" ht="12.75">
      <c r="A79" s="31" t="s">
        <v>224</v>
      </c>
      <c r="B79">
        <v>10</v>
      </c>
      <c r="C79" s="1">
        <f t="shared" si="6"/>
        <v>0.0003283317463965591</v>
      </c>
      <c r="D79" s="5">
        <f t="shared" si="5"/>
        <v>0</v>
      </c>
      <c r="E79" s="5">
        <f>B79+D79</f>
        <v>10</v>
      </c>
      <c r="J79" s="73">
        <f t="shared" si="8"/>
        <v>10</v>
      </c>
      <c r="K79" s="6"/>
      <c r="P79" s="5">
        <f>E79</f>
        <v>10</v>
      </c>
    </row>
    <row r="80" spans="1:16" ht="12.75">
      <c r="A80" s="31" t="s">
        <v>126</v>
      </c>
      <c r="B80">
        <v>171</v>
      </c>
      <c r="C80" s="1">
        <f t="shared" si="6"/>
        <v>0.0056144728633811605</v>
      </c>
      <c r="D80" s="5">
        <f t="shared" si="5"/>
        <v>0</v>
      </c>
      <c r="E80" s="5">
        <f t="shared" si="2"/>
        <v>171</v>
      </c>
      <c r="J80" s="73">
        <f t="shared" si="8"/>
        <v>171</v>
      </c>
      <c r="K80" s="6"/>
      <c r="P80" s="5">
        <f t="shared" si="3"/>
        <v>171</v>
      </c>
    </row>
    <row r="81" spans="1:16" ht="12.75">
      <c r="A81" s="31" t="s">
        <v>130</v>
      </c>
      <c r="B81">
        <v>372</v>
      </c>
      <c r="C81" s="1">
        <f t="shared" si="6"/>
        <v>0.012213940965951998</v>
      </c>
      <c r="D81" s="5">
        <f t="shared" si="5"/>
        <v>0</v>
      </c>
      <c r="E81" s="5">
        <f t="shared" si="2"/>
        <v>372</v>
      </c>
      <c r="J81" s="73">
        <f t="shared" si="8"/>
        <v>372</v>
      </c>
      <c r="P81" s="5">
        <f t="shared" si="3"/>
        <v>372</v>
      </c>
    </row>
    <row r="82" spans="1:16" ht="12.75">
      <c r="A82" s="32" t="s">
        <v>211</v>
      </c>
      <c r="B82"/>
      <c r="C82" s="1">
        <f t="shared" si="6"/>
        <v>0</v>
      </c>
      <c r="D82" s="5">
        <f t="shared" si="5"/>
        <v>0</v>
      </c>
      <c r="E82" s="5">
        <f>B82+D82</f>
        <v>0</v>
      </c>
      <c r="L82" s="74">
        <f aca="true" t="shared" si="9" ref="L82:L88">E82</f>
        <v>0</v>
      </c>
      <c r="P82" s="5">
        <f>E82</f>
        <v>0</v>
      </c>
    </row>
    <row r="83" spans="1:16" ht="12.75">
      <c r="A83" s="32" t="s">
        <v>71</v>
      </c>
      <c r="B83">
        <v>10</v>
      </c>
      <c r="C83" s="1">
        <f t="shared" si="6"/>
        <v>0.0003283317463965591</v>
      </c>
      <c r="D83" s="5">
        <f t="shared" si="5"/>
        <v>0</v>
      </c>
      <c r="E83" s="5">
        <f>B83+D83</f>
        <v>10</v>
      </c>
      <c r="L83" s="74">
        <f>E83</f>
        <v>10</v>
      </c>
      <c r="P83" s="5">
        <f>E83</f>
        <v>10</v>
      </c>
    </row>
    <row r="84" spans="1:16" ht="12.75">
      <c r="A84" s="32" t="s">
        <v>188</v>
      </c>
      <c r="B84"/>
      <c r="C84" s="1">
        <f t="shared" si="6"/>
        <v>0</v>
      </c>
      <c r="D84" s="5">
        <f t="shared" si="5"/>
        <v>0</v>
      </c>
      <c r="E84" s="5">
        <f>B84+D84</f>
        <v>0</v>
      </c>
      <c r="L84" s="74">
        <f t="shared" si="9"/>
        <v>0</v>
      </c>
      <c r="P84" s="5">
        <f>E84</f>
        <v>0</v>
      </c>
    </row>
    <row r="85" spans="1:16" ht="12.75">
      <c r="A85" s="32" t="s">
        <v>73</v>
      </c>
      <c r="B85">
        <v>18</v>
      </c>
      <c r="C85" s="1">
        <f t="shared" si="6"/>
        <v>0.0005909971435138063</v>
      </c>
      <c r="D85" s="5">
        <f t="shared" si="5"/>
        <v>0</v>
      </c>
      <c r="E85" s="5">
        <f>B85+D85</f>
        <v>18</v>
      </c>
      <c r="L85" s="74">
        <f t="shared" si="9"/>
        <v>18</v>
      </c>
      <c r="P85" s="5">
        <f t="shared" si="3"/>
        <v>18</v>
      </c>
    </row>
    <row r="86" spans="1:16" ht="12.75">
      <c r="A86" s="32" t="s">
        <v>74</v>
      </c>
      <c r="B86"/>
      <c r="C86" s="1">
        <f t="shared" si="6"/>
        <v>0</v>
      </c>
      <c r="D86" s="5">
        <f t="shared" si="5"/>
        <v>0</v>
      </c>
      <c r="E86" s="5">
        <f t="shared" si="2"/>
        <v>0</v>
      </c>
      <c r="L86" s="74">
        <f t="shared" si="9"/>
        <v>0</v>
      </c>
      <c r="P86" s="5">
        <f t="shared" si="3"/>
        <v>0</v>
      </c>
    </row>
    <row r="87" spans="1:16" ht="12.75">
      <c r="A87" s="32" t="s">
        <v>177</v>
      </c>
      <c r="B87"/>
      <c r="C87" s="1">
        <f t="shared" si="6"/>
        <v>0</v>
      </c>
      <c r="D87" s="5">
        <f t="shared" si="5"/>
        <v>0</v>
      </c>
      <c r="E87" s="5">
        <f>B87+D87</f>
        <v>0</v>
      </c>
      <c r="L87" s="74">
        <f t="shared" si="9"/>
        <v>0</v>
      </c>
      <c r="P87" s="5">
        <f>E87</f>
        <v>0</v>
      </c>
    </row>
    <row r="88" spans="1:16" ht="12.75">
      <c r="A88" s="32" t="s">
        <v>212</v>
      </c>
      <c r="B88"/>
      <c r="C88" s="1">
        <f t="shared" si="6"/>
        <v>0</v>
      </c>
      <c r="D88" s="5">
        <f t="shared" si="5"/>
        <v>0</v>
      </c>
      <c r="E88" s="5">
        <f>B88+D88</f>
        <v>0</v>
      </c>
      <c r="L88" s="74">
        <f t="shared" si="9"/>
        <v>0</v>
      </c>
      <c r="P88" s="5">
        <f>E88</f>
        <v>0</v>
      </c>
    </row>
    <row r="89" spans="1:16" ht="12.75">
      <c r="A89" s="31" t="s">
        <v>113</v>
      </c>
      <c r="B89"/>
      <c r="C89" s="1">
        <f t="shared" si="6"/>
        <v>0</v>
      </c>
      <c r="D89" s="5">
        <f t="shared" si="5"/>
        <v>0</v>
      </c>
      <c r="E89" s="5">
        <f>B89+D89</f>
        <v>0</v>
      </c>
      <c r="J89" s="73">
        <f>E89</f>
        <v>0</v>
      </c>
      <c r="P89" s="5">
        <f>E89</f>
        <v>0</v>
      </c>
    </row>
    <row r="90" spans="1:16" ht="12.75">
      <c r="A90" s="31" t="s">
        <v>75</v>
      </c>
      <c r="B90"/>
      <c r="C90" s="1">
        <f t="shared" si="6"/>
        <v>0</v>
      </c>
      <c r="D90" s="5">
        <f t="shared" si="5"/>
        <v>0</v>
      </c>
      <c r="E90" s="5">
        <f>B90+D90</f>
        <v>0</v>
      </c>
      <c r="J90" s="73">
        <f>E90</f>
        <v>0</v>
      </c>
      <c r="P90" s="5">
        <f>E90</f>
        <v>0</v>
      </c>
    </row>
    <row r="91" spans="1:16" ht="12.75">
      <c r="A91" s="33" t="s">
        <v>77</v>
      </c>
      <c r="B91"/>
      <c r="C91" s="1">
        <f t="shared" si="6"/>
        <v>0</v>
      </c>
      <c r="D91" s="5">
        <f t="shared" si="5"/>
        <v>0</v>
      </c>
      <c r="E91" s="5">
        <f t="shared" si="2"/>
        <v>0</v>
      </c>
      <c r="K91" s="75">
        <f>E91</f>
        <v>0</v>
      </c>
      <c r="P91" s="5">
        <f t="shared" si="3"/>
        <v>0</v>
      </c>
    </row>
    <row r="92" spans="1:16" ht="12.75">
      <c r="A92" s="29" t="s">
        <v>78</v>
      </c>
      <c r="B92">
        <v>50</v>
      </c>
      <c r="C92" s="1">
        <f t="shared" si="6"/>
        <v>0.0016416587319827954</v>
      </c>
      <c r="D92" s="5">
        <f t="shared" si="5"/>
        <v>0</v>
      </c>
      <c r="E92" s="5">
        <f t="shared" si="2"/>
        <v>50</v>
      </c>
      <c r="L92" s="6"/>
      <c r="N92" s="70">
        <f>E92</f>
        <v>50</v>
      </c>
      <c r="P92" s="5">
        <f t="shared" si="3"/>
        <v>50</v>
      </c>
    </row>
    <row r="93" spans="1:2" ht="12.75">
      <c r="A93"/>
      <c r="B93" s="16"/>
    </row>
    <row r="94" spans="1:16" ht="12.75">
      <c r="A94" s="1" t="s">
        <v>21</v>
      </c>
      <c r="B94" s="16">
        <v>30457</v>
      </c>
      <c r="C94" s="1">
        <f>B94/$B$95</f>
        <v>1</v>
      </c>
      <c r="E94" s="5">
        <f aca="true" t="shared" si="10" ref="E94:P94">SUM(E12:E92)</f>
        <v>30457</v>
      </c>
      <c r="F94" s="34">
        <f t="shared" si="10"/>
        <v>10948</v>
      </c>
      <c r="G94" s="35">
        <f t="shared" si="10"/>
        <v>1817</v>
      </c>
      <c r="H94" s="36">
        <f t="shared" si="10"/>
        <v>299</v>
      </c>
      <c r="I94" s="37">
        <f t="shared" si="10"/>
        <v>7850</v>
      </c>
      <c r="J94" s="38">
        <f t="shared" si="10"/>
        <v>606</v>
      </c>
      <c r="K94" s="39">
        <f t="shared" si="10"/>
        <v>0</v>
      </c>
      <c r="L94" s="40">
        <f t="shared" si="10"/>
        <v>28</v>
      </c>
      <c r="M94" s="41">
        <f t="shared" si="10"/>
        <v>0</v>
      </c>
      <c r="N94" s="42">
        <f t="shared" si="10"/>
        <v>50</v>
      </c>
      <c r="O94" s="79">
        <f t="shared" si="10"/>
        <v>8859</v>
      </c>
      <c r="P94" s="5">
        <f t="shared" si="10"/>
        <v>21598</v>
      </c>
    </row>
    <row r="95" spans="1:4" ht="12.75">
      <c r="A95" s="1" t="s">
        <v>22</v>
      </c>
      <c r="B95" s="5">
        <v>30457</v>
      </c>
      <c r="D95" s="5" t="s">
        <v>20</v>
      </c>
    </row>
    <row r="97" spans="1:2" ht="38.25">
      <c r="A97" s="18" t="s">
        <v>23</v>
      </c>
      <c r="B97" s="19">
        <f>B95-B94</f>
        <v>0</v>
      </c>
    </row>
    <row r="99" spans="2:3" ht="13.5" thickBot="1">
      <c r="B99" s="5" t="s">
        <v>20</v>
      </c>
      <c r="C99" s="5"/>
    </row>
    <row r="100" spans="1:12" ht="12.75">
      <c r="A100" s="44"/>
      <c r="B100" s="45"/>
      <c r="C100" s="46"/>
      <c r="D100" s="45"/>
      <c r="E100" s="45"/>
      <c r="F100" s="46"/>
      <c r="G100" s="46"/>
      <c r="H100" s="46"/>
      <c r="I100" s="46"/>
      <c r="J100" s="46"/>
      <c r="K100" s="46"/>
      <c r="L100" s="47"/>
    </row>
    <row r="101" spans="1:12" ht="12.75">
      <c r="A101" s="48">
        <v>1</v>
      </c>
      <c r="B101" s="49" t="s">
        <v>136</v>
      </c>
      <c r="C101" s="50"/>
      <c r="D101" s="49"/>
      <c r="E101" s="49"/>
      <c r="F101" s="50"/>
      <c r="G101" s="50"/>
      <c r="H101" s="50"/>
      <c r="I101" s="51">
        <f>P94</f>
        <v>21598</v>
      </c>
      <c r="J101" s="50"/>
      <c r="K101" s="50"/>
      <c r="L101" s="52"/>
    </row>
    <row r="102" spans="1:12" ht="13.5" thickBot="1">
      <c r="A102" s="48"/>
      <c r="B102" s="49"/>
      <c r="C102" s="50"/>
      <c r="D102" s="49"/>
      <c r="E102" s="49"/>
      <c r="F102" s="50"/>
      <c r="G102" s="50"/>
      <c r="H102" s="50"/>
      <c r="I102" s="53"/>
      <c r="J102" s="50"/>
      <c r="K102" s="50"/>
      <c r="L102" s="52"/>
    </row>
    <row r="103" spans="1:12" ht="13.5" thickBot="1">
      <c r="A103" s="48"/>
      <c r="B103" s="49"/>
      <c r="C103" s="50"/>
      <c r="D103" s="49"/>
      <c r="E103" s="49"/>
      <c r="F103" s="50"/>
      <c r="G103" s="50"/>
      <c r="H103" s="50"/>
      <c r="I103" s="54" t="s">
        <v>12</v>
      </c>
      <c r="J103" s="55" t="s">
        <v>137</v>
      </c>
      <c r="K103" s="55" t="s">
        <v>138</v>
      </c>
      <c r="L103" s="52"/>
    </row>
    <row r="104" spans="1:12" ht="12.75">
      <c r="A104" s="48">
        <v>2</v>
      </c>
      <c r="B104" s="49" t="s">
        <v>139</v>
      </c>
      <c r="C104" s="50"/>
      <c r="D104" s="49"/>
      <c r="E104" s="49"/>
      <c r="F104" s="50"/>
      <c r="G104" s="50"/>
      <c r="H104" s="50"/>
      <c r="I104" s="56">
        <f>J104+K104</f>
        <v>12765</v>
      </c>
      <c r="J104" s="56">
        <f>G94</f>
        <v>1817</v>
      </c>
      <c r="K104" s="56">
        <f>F94</f>
        <v>10948</v>
      </c>
      <c r="L104" s="52"/>
    </row>
    <row r="105" spans="1:12" ht="12.75">
      <c r="A105" s="48">
        <v>3</v>
      </c>
      <c r="B105" s="49" t="s">
        <v>140</v>
      </c>
      <c r="C105" s="50"/>
      <c r="D105" s="49"/>
      <c r="E105" s="49"/>
      <c r="F105" s="50"/>
      <c r="G105" s="50"/>
      <c r="H105" s="50"/>
      <c r="I105" s="56">
        <f>J105+K105</f>
        <v>8149</v>
      </c>
      <c r="J105" s="56">
        <f>H94</f>
        <v>299</v>
      </c>
      <c r="K105" s="56">
        <f>I94</f>
        <v>7850</v>
      </c>
      <c r="L105" s="52"/>
    </row>
    <row r="106" spans="1:12" ht="12.75">
      <c r="A106" s="48">
        <v>4</v>
      </c>
      <c r="B106" s="49" t="s">
        <v>141</v>
      </c>
      <c r="C106" s="50"/>
      <c r="D106" s="49"/>
      <c r="E106" s="49"/>
      <c r="F106" s="50"/>
      <c r="G106" s="50"/>
      <c r="H106" s="50"/>
      <c r="I106" s="56">
        <f>J106+K106</f>
        <v>606</v>
      </c>
      <c r="J106" s="56">
        <f>J94</f>
        <v>606</v>
      </c>
      <c r="K106" s="56">
        <f>K94</f>
        <v>0</v>
      </c>
      <c r="L106" s="52"/>
    </row>
    <row r="107" spans="1:12" ht="12.75">
      <c r="A107" s="48">
        <v>5</v>
      </c>
      <c r="B107" s="49" t="s">
        <v>142</v>
      </c>
      <c r="C107" s="50"/>
      <c r="D107" s="49"/>
      <c r="E107" s="49"/>
      <c r="F107" s="50"/>
      <c r="G107" s="50"/>
      <c r="H107" s="50"/>
      <c r="I107" s="57">
        <f>L94</f>
        <v>28</v>
      </c>
      <c r="J107" s="50"/>
      <c r="K107" s="50"/>
      <c r="L107" s="52"/>
    </row>
    <row r="108" spans="1:12" ht="12.75">
      <c r="A108" s="48">
        <v>6</v>
      </c>
      <c r="B108" s="49" t="s">
        <v>143</v>
      </c>
      <c r="C108" s="50"/>
      <c r="D108" s="49"/>
      <c r="E108" s="49"/>
      <c r="F108" s="50"/>
      <c r="G108" s="50"/>
      <c r="H108" s="50"/>
      <c r="I108" s="51">
        <f>M94</f>
        <v>0</v>
      </c>
      <c r="J108" s="50"/>
      <c r="K108" s="50"/>
      <c r="L108" s="52"/>
    </row>
    <row r="109" spans="1:12" ht="12.75">
      <c r="A109" s="48">
        <v>9</v>
      </c>
      <c r="B109" s="49" t="s">
        <v>144</v>
      </c>
      <c r="C109" s="50"/>
      <c r="D109" s="49"/>
      <c r="E109" s="49"/>
      <c r="F109" s="50"/>
      <c r="G109" s="50"/>
      <c r="H109" s="50"/>
      <c r="I109" s="50"/>
      <c r="J109" s="50"/>
      <c r="K109" s="50"/>
      <c r="L109" s="52"/>
    </row>
    <row r="110" spans="1:12" ht="12.75">
      <c r="A110" s="48"/>
      <c r="B110" s="58" t="s">
        <v>145</v>
      </c>
      <c r="C110" s="59"/>
      <c r="D110" s="58" t="s">
        <v>146</v>
      </c>
      <c r="E110" s="49"/>
      <c r="F110" s="50"/>
      <c r="G110" s="50"/>
      <c r="H110" s="50"/>
      <c r="I110" s="50"/>
      <c r="J110" s="50"/>
      <c r="K110" s="50"/>
      <c r="L110" s="52"/>
    </row>
    <row r="111" spans="1:12" ht="12.75">
      <c r="A111" s="48"/>
      <c r="B111" s="49" t="s">
        <v>149</v>
      </c>
      <c r="C111" s="50"/>
      <c r="D111" s="60"/>
      <c r="E111" s="49"/>
      <c r="F111" s="50"/>
      <c r="G111" s="50"/>
      <c r="H111" s="50"/>
      <c r="I111" s="50"/>
      <c r="J111" s="50"/>
      <c r="K111" s="50"/>
      <c r="L111" s="52"/>
    </row>
    <row r="112" spans="1:12" ht="12.75">
      <c r="A112" s="48"/>
      <c r="B112" s="49" t="s">
        <v>150</v>
      </c>
      <c r="C112" s="50"/>
      <c r="D112" s="61"/>
      <c r="E112" s="49"/>
      <c r="F112" s="50"/>
      <c r="G112" s="50"/>
      <c r="H112" s="50"/>
      <c r="I112" s="50"/>
      <c r="J112" s="50"/>
      <c r="K112" s="50"/>
      <c r="L112" s="52"/>
    </row>
    <row r="113" spans="1:12" ht="12.75">
      <c r="A113" s="48"/>
      <c r="B113" s="49" t="s">
        <v>151</v>
      </c>
      <c r="C113" s="50"/>
      <c r="D113" s="61">
        <v>7836</v>
      </c>
      <c r="E113" s="49"/>
      <c r="F113" s="50"/>
      <c r="G113" s="50"/>
      <c r="H113" s="50"/>
      <c r="I113" s="50"/>
      <c r="J113" s="50"/>
      <c r="K113" s="50"/>
      <c r="L113" s="52"/>
    </row>
    <row r="114" spans="1:12" ht="12.75">
      <c r="A114" s="48"/>
      <c r="B114" s="49" t="s">
        <v>148</v>
      </c>
      <c r="C114" s="50"/>
      <c r="D114" s="60"/>
      <c r="E114" s="49"/>
      <c r="F114" s="50"/>
      <c r="G114" s="50"/>
      <c r="H114" s="50"/>
      <c r="I114" s="50"/>
      <c r="J114" s="50"/>
      <c r="K114" s="50"/>
      <c r="L114" s="52"/>
    </row>
    <row r="115" spans="1:12" ht="12.75">
      <c r="A115" s="48"/>
      <c r="B115" s="49" t="s">
        <v>152</v>
      </c>
      <c r="C115" s="50"/>
      <c r="D115" s="61">
        <v>9</v>
      </c>
      <c r="E115" s="49"/>
      <c r="F115" s="50"/>
      <c r="G115" s="50"/>
      <c r="H115" s="50"/>
      <c r="I115" s="50"/>
      <c r="J115" s="50"/>
      <c r="K115" s="50"/>
      <c r="L115" s="52"/>
    </row>
    <row r="116" spans="1:12" ht="12.75">
      <c r="A116" s="48"/>
      <c r="B116" s="49" t="s">
        <v>147</v>
      </c>
      <c r="C116" s="50"/>
      <c r="D116" s="61"/>
      <c r="E116" s="49"/>
      <c r="F116" s="50"/>
      <c r="G116" s="50"/>
      <c r="H116" s="50"/>
      <c r="I116" s="50"/>
      <c r="J116" s="50"/>
      <c r="K116" s="50"/>
      <c r="L116" s="52"/>
    </row>
    <row r="117" spans="1:12" ht="13.5" thickBot="1">
      <c r="A117" s="62"/>
      <c r="B117" s="63"/>
      <c r="C117" s="64"/>
      <c r="D117" s="63"/>
      <c r="E117" s="63"/>
      <c r="F117" s="64"/>
      <c r="G117" s="64"/>
      <c r="H117" s="64"/>
      <c r="I117" s="64"/>
      <c r="J117" s="64"/>
      <c r="K117" s="64"/>
      <c r="L117" s="65"/>
    </row>
  </sheetData>
  <sheetProtection/>
  <mergeCells count="1">
    <mergeCell ref="A2:P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09"/>
  <sheetViews>
    <sheetView zoomScale="70" zoomScaleNormal="70" zoomScalePageLayoutView="0" workbookViewId="0" topLeftCell="A1">
      <pane ySplit="11" topLeftCell="A12" activePane="bottomLeft" state="frozen"/>
      <selection pane="topLeft" activeCell="A1" sqref="A1"/>
      <selection pane="bottomLeft" activeCell="J70" sqref="J70"/>
    </sheetView>
  </sheetViews>
  <sheetFormatPr defaultColWidth="9.140625" defaultRowHeight="12.75"/>
  <cols>
    <col min="1" max="1" width="27.8515625" style="1" customWidth="1"/>
    <col min="2" max="2" width="11.57421875" style="5" customWidth="1"/>
    <col min="3" max="3" width="11.8515625" style="1" customWidth="1"/>
    <col min="4" max="4" width="12.28125" style="5" customWidth="1"/>
    <col min="5" max="5" width="12.57421875" style="5" bestFit="1" customWidth="1"/>
    <col min="6" max="9" width="9.140625" style="1" customWidth="1"/>
    <col min="10" max="10" width="9.57421875" style="1" customWidth="1"/>
    <col min="11" max="11" width="9.7109375" style="1" customWidth="1"/>
    <col min="12" max="12" width="10.00390625" style="1" customWidth="1"/>
    <col min="13" max="15" width="9.140625" style="1" customWidth="1"/>
    <col min="16" max="16" width="11.421875" style="1" customWidth="1"/>
    <col min="17" max="17" width="10.57421875" style="1" customWidth="1"/>
    <col min="18" max="16384" width="9.140625" style="1" customWidth="1"/>
  </cols>
  <sheetData>
    <row r="1" spans="1:16" ht="15.75" customHeight="1" hidden="1">
      <c r="A1" s="1" t="s">
        <v>0</v>
      </c>
      <c r="B1" s="2"/>
      <c r="C1" s="3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s="4" customFormat="1" ht="28.5" customHeight="1" hidden="1">
      <c r="A2" s="82" t="s">
        <v>1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</row>
    <row r="3" ht="15" customHeight="1" hidden="1">
      <c r="A3" s="1" t="s">
        <v>2</v>
      </c>
    </row>
    <row r="4" ht="12.75" hidden="1">
      <c r="A4" s="1" t="s">
        <v>3</v>
      </c>
    </row>
    <row r="5" ht="12.75" hidden="1">
      <c r="A5" s="1" t="s">
        <v>4</v>
      </c>
    </row>
    <row r="6" ht="12.75" hidden="1">
      <c r="A6" s="1" t="s">
        <v>5</v>
      </c>
    </row>
    <row r="7" spans="1:5" s="6" customFormat="1" ht="12.75" hidden="1">
      <c r="A7" s="6" t="s">
        <v>6</v>
      </c>
      <c r="B7" s="7"/>
      <c r="D7" s="7"/>
      <c r="E7" s="7"/>
    </row>
    <row r="8" ht="12.75" hidden="1">
      <c r="A8" s="1" t="s">
        <v>7</v>
      </c>
    </row>
    <row r="9" ht="12.75" hidden="1"/>
    <row r="10" ht="20.25">
      <c r="A10" s="67" t="s">
        <v>171</v>
      </c>
    </row>
    <row r="11" spans="1:16" ht="63.75">
      <c r="A11" s="8" t="s">
        <v>8</v>
      </c>
      <c r="B11" s="9" t="s">
        <v>9</v>
      </c>
      <c r="C11" s="10" t="s">
        <v>10</v>
      </c>
      <c r="D11" s="9" t="s">
        <v>11</v>
      </c>
      <c r="E11" s="11" t="s">
        <v>12</v>
      </c>
      <c r="F11" s="12" t="s">
        <v>13</v>
      </c>
      <c r="G11" s="13" t="s">
        <v>14</v>
      </c>
      <c r="H11" s="14" t="s">
        <v>15</v>
      </c>
      <c r="I11" s="15" t="s">
        <v>16</v>
      </c>
      <c r="J11" s="20" t="s">
        <v>131</v>
      </c>
      <c r="K11" s="21" t="s">
        <v>132</v>
      </c>
      <c r="L11" s="22" t="s">
        <v>17</v>
      </c>
      <c r="M11" s="23" t="s">
        <v>133</v>
      </c>
      <c r="N11" s="24" t="s">
        <v>134</v>
      </c>
      <c r="O11" s="81" t="s">
        <v>19</v>
      </c>
      <c r="P11" s="10" t="s">
        <v>18</v>
      </c>
    </row>
    <row r="12" spans="1:16" ht="12.75">
      <c r="A12" s="26" t="s">
        <v>153</v>
      </c>
      <c r="B12"/>
      <c r="C12" s="1">
        <f aca="true" t="shared" si="0" ref="C12:C85">B12/$B$87</f>
        <v>0</v>
      </c>
      <c r="D12" s="5">
        <f aca="true" t="shared" si="1" ref="D12:D85">C12*$B$90</f>
        <v>0</v>
      </c>
      <c r="E12" s="5">
        <f aca="true" t="shared" si="2" ref="E12:E85">B12+D12</f>
        <v>0</v>
      </c>
      <c r="H12" s="68">
        <f>E12</f>
        <v>0</v>
      </c>
      <c r="I12" s="17"/>
      <c r="P12" s="17">
        <f>E12</f>
        <v>0</v>
      </c>
    </row>
    <row r="13" spans="1:16" ht="12.75">
      <c r="A13" s="26" t="s">
        <v>24</v>
      </c>
      <c r="B13">
        <v>12</v>
      </c>
      <c r="C13" s="1">
        <f t="shared" si="0"/>
        <v>0.0005970149253731343</v>
      </c>
      <c r="D13" s="5">
        <f t="shared" si="1"/>
        <v>0</v>
      </c>
      <c r="E13" s="5">
        <f t="shared" si="2"/>
        <v>12</v>
      </c>
      <c r="H13" s="68">
        <f>E13</f>
        <v>12</v>
      </c>
      <c r="P13" s="17">
        <f aca="true" t="shared" si="3" ref="P13:P85">E13</f>
        <v>12</v>
      </c>
    </row>
    <row r="14" spans="1:16" ht="12.75">
      <c r="A14" s="27" t="s">
        <v>154</v>
      </c>
      <c r="B14"/>
      <c r="C14" s="1">
        <f t="shared" si="0"/>
        <v>0</v>
      </c>
      <c r="D14" s="5">
        <f t="shared" si="1"/>
        <v>0</v>
      </c>
      <c r="E14" s="5">
        <f aca="true" t="shared" si="4" ref="E14:E23">B14+D14</f>
        <v>0</v>
      </c>
      <c r="H14" s="6"/>
      <c r="I14" s="69">
        <f>E14</f>
        <v>0</v>
      </c>
      <c r="P14" s="17">
        <f t="shared" si="3"/>
        <v>0</v>
      </c>
    </row>
    <row r="15" spans="1:16" ht="12.75">
      <c r="A15" s="26" t="s">
        <v>81</v>
      </c>
      <c r="B15"/>
      <c r="C15" s="1">
        <f>B15/$B$87</f>
        <v>0</v>
      </c>
      <c r="D15" s="5">
        <f>C15*$B$90</f>
        <v>0</v>
      </c>
      <c r="E15" s="5">
        <f>B15+D15</f>
        <v>0</v>
      </c>
      <c r="H15" s="6"/>
      <c r="I15" s="69">
        <f>E15</f>
        <v>0</v>
      </c>
      <c r="P15" s="17">
        <f t="shared" si="3"/>
        <v>0</v>
      </c>
    </row>
    <row r="16" spans="1:16" ht="12.75">
      <c r="A16" s="26" t="s">
        <v>26</v>
      </c>
      <c r="B16">
        <v>2</v>
      </c>
      <c r="C16" s="1">
        <f>B16/$B$87</f>
        <v>9.950248756218905E-05</v>
      </c>
      <c r="D16" s="5">
        <f>C16*$B$90</f>
        <v>0</v>
      </c>
      <c r="E16" s="5">
        <f>B16+D16</f>
        <v>2</v>
      </c>
      <c r="H16" s="68">
        <f>E16</f>
        <v>2</v>
      </c>
      <c r="I16" s="6"/>
      <c r="P16" s="17">
        <f>E16</f>
        <v>2</v>
      </c>
    </row>
    <row r="17" spans="1:16" ht="12.75">
      <c r="A17" s="26" t="s">
        <v>118</v>
      </c>
      <c r="B17"/>
      <c r="C17" s="1">
        <f t="shared" si="0"/>
        <v>0</v>
      </c>
      <c r="D17" s="5">
        <f t="shared" si="1"/>
        <v>0</v>
      </c>
      <c r="E17" s="5">
        <f t="shared" si="4"/>
        <v>0</v>
      </c>
      <c r="H17" s="68">
        <f>E17</f>
        <v>0</v>
      </c>
      <c r="P17" s="17">
        <f t="shared" si="3"/>
        <v>0</v>
      </c>
    </row>
    <row r="18" spans="1:16" ht="12.75">
      <c r="A18" s="26" t="s">
        <v>84</v>
      </c>
      <c r="B18">
        <v>20</v>
      </c>
      <c r="C18" s="1">
        <f>B18/$B$87</f>
        <v>0.0009950248756218905</v>
      </c>
      <c r="D18" s="5">
        <f>C18*$B$90</f>
        <v>0</v>
      </c>
      <c r="E18" s="5">
        <f>B18+D18</f>
        <v>20</v>
      </c>
      <c r="H18" s="68">
        <f>E18</f>
        <v>20</v>
      </c>
      <c r="P18" s="17">
        <f>E18</f>
        <v>20</v>
      </c>
    </row>
    <row r="19" spans="1:16" ht="12.75">
      <c r="A19" s="27" t="s">
        <v>87</v>
      </c>
      <c r="B19"/>
      <c r="C19" s="1">
        <f t="shared" si="0"/>
        <v>0</v>
      </c>
      <c r="D19" s="5">
        <f t="shared" si="1"/>
        <v>0</v>
      </c>
      <c r="E19" s="5">
        <f t="shared" si="4"/>
        <v>0</v>
      </c>
      <c r="I19" s="69">
        <f>E19</f>
        <v>0</v>
      </c>
      <c r="P19" s="17">
        <f t="shared" si="3"/>
        <v>0</v>
      </c>
    </row>
    <row r="20" spans="1:16" ht="12.75">
      <c r="A20" s="27" t="s">
        <v>29</v>
      </c>
      <c r="B20"/>
      <c r="C20" s="1">
        <f>B20/$B$87</f>
        <v>0</v>
      </c>
      <c r="D20" s="5">
        <f>C20*$B$90</f>
        <v>0</v>
      </c>
      <c r="E20" s="5">
        <f>B20+D20</f>
        <v>0</v>
      </c>
      <c r="I20" s="69">
        <f>E20</f>
        <v>0</v>
      </c>
      <c r="P20" s="17">
        <f>E20</f>
        <v>0</v>
      </c>
    </row>
    <row r="21" spans="1:16" ht="12.75">
      <c r="A21" s="27" t="s">
        <v>119</v>
      </c>
      <c r="B21"/>
      <c r="C21" s="1">
        <f t="shared" si="0"/>
        <v>0</v>
      </c>
      <c r="D21" s="5">
        <f t="shared" si="1"/>
        <v>0</v>
      </c>
      <c r="E21" s="5">
        <f t="shared" si="4"/>
        <v>0</v>
      </c>
      <c r="I21" s="69">
        <f>E21</f>
        <v>0</v>
      </c>
      <c r="P21" s="17">
        <f t="shared" si="3"/>
        <v>0</v>
      </c>
    </row>
    <row r="22" spans="1:16" ht="12.75">
      <c r="A22" s="26" t="s">
        <v>30</v>
      </c>
      <c r="B22"/>
      <c r="C22" s="1">
        <f>B22/$B$87</f>
        <v>0</v>
      </c>
      <c r="D22" s="5">
        <f>C22*$B$90</f>
        <v>0</v>
      </c>
      <c r="E22" s="5">
        <f>B22+D22</f>
        <v>0</v>
      </c>
      <c r="H22" s="68">
        <f>E22</f>
        <v>0</v>
      </c>
      <c r="I22" s="6"/>
      <c r="P22" s="17">
        <f>E22</f>
        <v>0</v>
      </c>
    </row>
    <row r="23" spans="1:16" ht="12.75">
      <c r="A23" s="26" t="s">
        <v>91</v>
      </c>
      <c r="B23">
        <v>4</v>
      </c>
      <c r="C23" s="1">
        <f t="shared" si="0"/>
        <v>0.0001990049751243781</v>
      </c>
      <c r="D23" s="5">
        <f t="shared" si="1"/>
        <v>0</v>
      </c>
      <c r="E23" s="5">
        <f t="shared" si="4"/>
        <v>4</v>
      </c>
      <c r="H23" s="68">
        <f>E23</f>
        <v>4</v>
      </c>
      <c r="I23" s="6"/>
      <c r="P23" s="17">
        <f t="shared" si="3"/>
        <v>4</v>
      </c>
    </row>
    <row r="24" spans="1:16" ht="12.75">
      <c r="A24" s="27" t="s">
        <v>198</v>
      </c>
      <c r="B24">
        <v>18</v>
      </c>
      <c r="C24" s="1">
        <f t="shared" si="0"/>
        <v>0.0008955223880597015</v>
      </c>
      <c r="D24" s="5">
        <f t="shared" si="1"/>
        <v>0</v>
      </c>
      <c r="E24" s="5">
        <f t="shared" si="2"/>
        <v>18</v>
      </c>
      <c r="I24" s="69">
        <f>E24</f>
        <v>18</v>
      </c>
      <c r="P24" s="17">
        <f t="shared" si="3"/>
        <v>18</v>
      </c>
    </row>
    <row r="25" spans="1:16" ht="12.75">
      <c r="A25" s="27" t="s">
        <v>95</v>
      </c>
      <c r="B25">
        <v>2</v>
      </c>
      <c r="C25" s="1">
        <f t="shared" si="0"/>
        <v>9.950248756218905E-05</v>
      </c>
      <c r="D25" s="5">
        <f t="shared" si="1"/>
        <v>0</v>
      </c>
      <c r="E25" s="5">
        <f t="shared" si="2"/>
        <v>2</v>
      </c>
      <c r="I25" s="69">
        <f>E25</f>
        <v>2</v>
      </c>
      <c r="P25" s="17">
        <f t="shared" si="3"/>
        <v>2</v>
      </c>
    </row>
    <row r="26" spans="1:16" ht="12.75">
      <c r="A26" s="26" t="s">
        <v>99</v>
      </c>
      <c r="B26"/>
      <c r="C26" s="1">
        <f t="shared" si="0"/>
        <v>0</v>
      </c>
      <c r="D26" s="5">
        <f t="shared" si="1"/>
        <v>0</v>
      </c>
      <c r="E26" s="5">
        <f t="shared" si="2"/>
        <v>0</v>
      </c>
      <c r="H26" s="68">
        <f>E26</f>
        <v>0</v>
      </c>
      <c r="P26" s="17">
        <f t="shared" si="3"/>
        <v>0</v>
      </c>
    </row>
    <row r="27" spans="1:16" ht="12.75">
      <c r="A27" s="27" t="s">
        <v>32</v>
      </c>
      <c r="B27">
        <v>7</v>
      </c>
      <c r="C27" s="1">
        <f t="shared" si="0"/>
        <v>0.0003482587064676617</v>
      </c>
      <c r="D27" s="5">
        <f t="shared" si="1"/>
        <v>0</v>
      </c>
      <c r="E27" s="5">
        <f t="shared" si="2"/>
        <v>7</v>
      </c>
      <c r="I27" s="69">
        <f>E27</f>
        <v>7</v>
      </c>
      <c r="P27" s="17">
        <f t="shared" si="3"/>
        <v>7</v>
      </c>
    </row>
    <row r="28" spans="1:16" ht="12.75">
      <c r="A28" s="27" t="s">
        <v>101</v>
      </c>
      <c r="B28"/>
      <c r="C28" s="1">
        <f t="shared" si="0"/>
        <v>0</v>
      </c>
      <c r="D28" s="5">
        <f t="shared" si="1"/>
        <v>0</v>
      </c>
      <c r="E28" s="5">
        <f t="shared" si="2"/>
        <v>0</v>
      </c>
      <c r="I28" s="69">
        <f>E28</f>
        <v>0</v>
      </c>
      <c r="P28" s="17">
        <f t="shared" si="3"/>
        <v>0</v>
      </c>
    </row>
    <row r="29" spans="1:16" ht="12.75">
      <c r="A29" s="29" t="s">
        <v>33</v>
      </c>
      <c r="B29"/>
      <c r="C29" s="1">
        <f t="shared" si="0"/>
        <v>0</v>
      </c>
      <c r="D29" s="5">
        <f t="shared" si="1"/>
        <v>0</v>
      </c>
      <c r="E29" s="5">
        <f t="shared" si="2"/>
        <v>0</v>
      </c>
      <c r="M29" s="6"/>
      <c r="N29" s="70">
        <f>E29</f>
        <v>0</v>
      </c>
      <c r="P29" s="17">
        <f t="shared" si="3"/>
        <v>0</v>
      </c>
    </row>
    <row r="30" spans="1:16" ht="12.75">
      <c r="A30" s="30" t="s">
        <v>186</v>
      </c>
      <c r="B30"/>
      <c r="C30" s="1">
        <f t="shared" si="0"/>
        <v>0</v>
      </c>
      <c r="D30" s="5">
        <f t="shared" si="1"/>
        <v>0</v>
      </c>
      <c r="E30" s="5">
        <f t="shared" si="2"/>
        <v>0</v>
      </c>
      <c r="G30" s="71">
        <f aca="true" t="shared" si="5" ref="G30:G37">E30</f>
        <v>0</v>
      </c>
      <c r="P30" s="17">
        <f t="shared" si="3"/>
        <v>0</v>
      </c>
    </row>
    <row r="31" spans="1:16" ht="12.75">
      <c r="A31" s="30" t="s">
        <v>102</v>
      </c>
      <c r="B31">
        <v>8</v>
      </c>
      <c r="C31" s="1">
        <f>B31/$B$87</f>
        <v>0.0003980099502487562</v>
      </c>
      <c r="D31" s="5">
        <f>C31*$B$90</f>
        <v>0</v>
      </c>
      <c r="E31" s="5">
        <f>B31+D31</f>
        <v>8</v>
      </c>
      <c r="G31" s="71">
        <f>E31</f>
        <v>8</v>
      </c>
      <c r="P31" s="17">
        <f>E31</f>
        <v>8</v>
      </c>
    </row>
    <row r="32" spans="1:16" ht="12.75">
      <c r="A32" s="30" t="s">
        <v>34</v>
      </c>
      <c r="B32">
        <v>9093</v>
      </c>
      <c r="C32" s="1">
        <f t="shared" si="0"/>
        <v>0.45238805970149254</v>
      </c>
      <c r="D32" s="5">
        <f t="shared" si="1"/>
        <v>0</v>
      </c>
      <c r="E32" s="5">
        <f t="shared" si="2"/>
        <v>9093</v>
      </c>
      <c r="G32" s="77"/>
      <c r="O32" s="80">
        <f>E32</f>
        <v>9093</v>
      </c>
      <c r="P32" s="17"/>
    </row>
    <row r="33" spans="1:16" ht="12.75">
      <c r="A33" s="28" t="s">
        <v>35</v>
      </c>
      <c r="B33">
        <v>1</v>
      </c>
      <c r="C33" s="1">
        <f>B33/$B$87</f>
        <v>4.9751243781094526E-05</v>
      </c>
      <c r="D33" s="5">
        <f>C33*$B$90</f>
        <v>0</v>
      </c>
      <c r="E33" s="5">
        <f>B33+D33</f>
        <v>1</v>
      </c>
      <c r="F33" s="72">
        <f>E33</f>
        <v>1</v>
      </c>
      <c r="P33" s="17">
        <f>E33</f>
        <v>1</v>
      </c>
    </row>
    <row r="34" spans="1:16" ht="12.75">
      <c r="A34" s="30" t="s">
        <v>36</v>
      </c>
      <c r="B34">
        <v>107</v>
      </c>
      <c r="C34" s="1">
        <f t="shared" si="0"/>
        <v>0.0053233830845771145</v>
      </c>
      <c r="D34" s="5">
        <f t="shared" si="1"/>
        <v>0</v>
      </c>
      <c r="E34" s="5">
        <f t="shared" si="2"/>
        <v>107</v>
      </c>
      <c r="G34" s="71">
        <f t="shared" si="5"/>
        <v>107</v>
      </c>
      <c r="P34" s="17">
        <f t="shared" si="3"/>
        <v>107</v>
      </c>
    </row>
    <row r="35" spans="1:16" ht="12.75">
      <c r="A35" s="30" t="s">
        <v>37</v>
      </c>
      <c r="B35"/>
      <c r="C35" s="1">
        <f t="shared" si="0"/>
        <v>0</v>
      </c>
      <c r="D35" s="5">
        <f t="shared" si="1"/>
        <v>0</v>
      </c>
      <c r="E35" s="5">
        <f t="shared" si="2"/>
        <v>0</v>
      </c>
      <c r="G35" s="71">
        <f t="shared" si="5"/>
        <v>0</v>
      </c>
      <c r="P35" s="17">
        <f t="shared" si="3"/>
        <v>0</v>
      </c>
    </row>
    <row r="36" spans="1:16" ht="12.75">
      <c r="A36" s="30" t="s">
        <v>38</v>
      </c>
      <c r="B36">
        <v>486</v>
      </c>
      <c r="C36" s="1">
        <f t="shared" si="0"/>
        <v>0.02417910447761194</v>
      </c>
      <c r="D36" s="5">
        <f t="shared" si="1"/>
        <v>0</v>
      </c>
      <c r="E36" s="5">
        <f t="shared" si="2"/>
        <v>486</v>
      </c>
      <c r="G36" s="71">
        <f t="shared" si="5"/>
        <v>486</v>
      </c>
      <c r="P36" s="17">
        <f t="shared" si="3"/>
        <v>486</v>
      </c>
    </row>
    <row r="37" spans="1:16" ht="12.75">
      <c r="A37" s="30" t="s">
        <v>39</v>
      </c>
      <c r="B37">
        <v>2</v>
      </c>
      <c r="C37" s="1">
        <f t="shared" si="0"/>
        <v>9.950248756218905E-05</v>
      </c>
      <c r="D37" s="5">
        <f t="shared" si="1"/>
        <v>0</v>
      </c>
      <c r="E37" s="5">
        <f t="shared" si="2"/>
        <v>2</v>
      </c>
      <c r="G37" s="71">
        <f t="shared" si="5"/>
        <v>2</v>
      </c>
      <c r="P37" s="17">
        <f t="shared" si="3"/>
        <v>2</v>
      </c>
    </row>
    <row r="38" spans="1:16" ht="12.75">
      <c r="A38" s="28" t="s">
        <v>40</v>
      </c>
      <c r="B38"/>
      <c r="C38" s="1">
        <f t="shared" si="0"/>
        <v>0</v>
      </c>
      <c r="D38" s="5">
        <f t="shared" si="1"/>
        <v>0</v>
      </c>
      <c r="E38" s="5">
        <f t="shared" si="2"/>
        <v>0</v>
      </c>
      <c r="F38" s="72">
        <f>E38</f>
        <v>0</v>
      </c>
      <c r="P38" s="17">
        <f t="shared" si="3"/>
        <v>0</v>
      </c>
    </row>
    <row r="39" spans="1:16" ht="12.75">
      <c r="A39" s="28" t="s">
        <v>41</v>
      </c>
      <c r="B39">
        <v>242</v>
      </c>
      <c r="C39" s="1">
        <f t="shared" si="0"/>
        <v>0.012039800995024875</v>
      </c>
      <c r="D39" s="5">
        <f t="shared" si="1"/>
        <v>0</v>
      </c>
      <c r="E39" s="5">
        <f t="shared" si="2"/>
        <v>242</v>
      </c>
      <c r="F39" s="72">
        <f>E39</f>
        <v>242</v>
      </c>
      <c r="P39" s="17">
        <f t="shared" si="3"/>
        <v>242</v>
      </c>
    </row>
    <row r="40" spans="1:16" ht="12.75">
      <c r="A40" s="28" t="s">
        <v>42</v>
      </c>
      <c r="B40">
        <v>55</v>
      </c>
      <c r="C40" s="1">
        <f t="shared" si="0"/>
        <v>0.002736318407960199</v>
      </c>
      <c r="D40" s="5">
        <f t="shared" si="1"/>
        <v>0</v>
      </c>
      <c r="E40" s="5">
        <f t="shared" si="2"/>
        <v>55</v>
      </c>
      <c r="F40" s="72">
        <f>E40</f>
        <v>55</v>
      </c>
      <c r="P40" s="17">
        <f t="shared" si="3"/>
        <v>55</v>
      </c>
    </row>
    <row r="41" spans="1:16" ht="12.75">
      <c r="A41" s="28" t="s">
        <v>43</v>
      </c>
      <c r="B41">
        <v>1477</v>
      </c>
      <c r="C41" s="1">
        <f t="shared" si="0"/>
        <v>0.07348258706467661</v>
      </c>
      <c r="D41" s="5">
        <f t="shared" si="1"/>
        <v>0</v>
      </c>
      <c r="E41" s="5">
        <f t="shared" si="2"/>
        <v>1477</v>
      </c>
      <c r="F41" s="72">
        <f>E41</f>
        <v>1477</v>
      </c>
      <c r="P41" s="17">
        <f t="shared" si="3"/>
        <v>1477</v>
      </c>
    </row>
    <row r="42" spans="1:16" ht="12.75">
      <c r="A42" s="28" t="s">
        <v>104</v>
      </c>
      <c r="B42">
        <v>5132</v>
      </c>
      <c r="C42" s="1">
        <f t="shared" si="0"/>
        <v>0.25532338308457714</v>
      </c>
      <c r="D42" s="5">
        <f t="shared" si="1"/>
        <v>0</v>
      </c>
      <c r="E42" s="5">
        <f t="shared" si="2"/>
        <v>5132</v>
      </c>
      <c r="F42" s="72">
        <f>E42</f>
        <v>5132</v>
      </c>
      <c r="P42" s="17">
        <f t="shared" si="3"/>
        <v>5132</v>
      </c>
    </row>
    <row r="43" spans="1:16" ht="12.75">
      <c r="A43" s="30" t="s">
        <v>44</v>
      </c>
      <c r="B43"/>
      <c r="C43" s="1">
        <f t="shared" si="0"/>
        <v>0</v>
      </c>
      <c r="D43" s="5">
        <f t="shared" si="1"/>
        <v>0</v>
      </c>
      <c r="E43" s="5">
        <f t="shared" si="2"/>
        <v>0</v>
      </c>
      <c r="F43" s="6"/>
      <c r="G43" s="71">
        <f>E43</f>
        <v>0</v>
      </c>
      <c r="P43" s="17">
        <f t="shared" si="3"/>
        <v>0</v>
      </c>
    </row>
    <row r="44" spans="1:16" ht="12.75">
      <c r="A44" s="28" t="s">
        <v>45</v>
      </c>
      <c r="B44"/>
      <c r="C44" s="1">
        <f t="shared" si="0"/>
        <v>0</v>
      </c>
      <c r="D44" s="5">
        <f t="shared" si="1"/>
        <v>0</v>
      </c>
      <c r="E44" s="5">
        <f t="shared" si="2"/>
        <v>0</v>
      </c>
      <c r="F44" s="72">
        <f aca="true" t="shared" si="6" ref="F44:F50">E44</f>
        <v>0</v>
      </c>
      <c r="P44" s="17">
        <f t="shared" si="3"/>
        <v>0</v>
      </c>
    </row>
    <row r="45" spans="1:16" ht="12.75">
      <c r="A45" s="28" t="s">
        <v>46</v>
      </c>
      <c r="B45"/>
      <c r="C45" s="1">
        <f t="shared" si="0"/>
        <v>0</v>
      </c>
      <c r="D45" s="5">
        <f t="shared" si="1"/>
        <v>0</v>
      </c>
      <c r="E45" s="5">
        <f t="shared" si="2"/>
        <v>0</v>
      </c>
      <c r="F45" s="72">
        <f t="shared" si="6"/>
        <v>0</v>
      </c>
      <c r="P45" s="17">
        <f t="shared" si="3"/>
        <v>0</v>
      </c>
    </row>
    <row r="46" spans="1:16" ht="12.75">
      <c r="A46" s="28" t="s">
        <v>47</v>
      </c>
      <c r="B46">
        <v>250</v>
      </c>
      <c r="C46" s="1">
        <f t="shared" si="0"/>
        <v>0.012437810945273632</v>
      </c>
      <c r="D46" s="5">
        <f t="shared" si="1"/>
        <v>0</v>
      </c>
      <c r="E46" s="5">
        <f t="shared" si="2"/>
        <v>250</v>
      </c>
      <c r="F46" s="72">
        <f t="shared" si="6"/>
        <v>250</v>
      </c>
      <c r="P46" s="17">
        <f t="shared" si="3"/>
        <v>250</v>
      </c>
    </row>
    <row r="47" spans="1:16" ht="12.75">
      <c r="A47" s="28" t="s">
        <v>48</v>
      </c>
      <c r="B47">
        <v>609</v>
      </c>
      <c r="C47" s="1">
        <f t="shared" si="0"/>
        <v>0.03029850746268657</v>
      </c>
      <c r="D47" s="5">
        <f t="shared" si="1"/>
        <v>0</v>
      </c>
      <c r="E47" s="5">
        <f t="shared" si="2"/>
        <v>609</v>
      </c>
      <c r="F47" s="72">
        <f t="shared" si="6"/>
        <v>609</v>
      </c>
      <c r="P47" s="17">
        <f t="shared" si="3"/>
        <v>609</v>
      </c>
    </row>
    <row r="48" spans="1:16" ht="12.75">
      <c r="A48" s="30" t="s">
        <v>49</v>
      </c>
      <c r="B48"/>
      <c r="C48" s="1">
        <f>B48/$B$87</f>
        <v>0</v>
      </c>
      <c r="D48" s="5">
        <f>C48*$B$90</f>
        <v>0</v>
      </c>
      <c r="E48" s="5">
        <f>B48+D48</f>
        <v>0</v>
      </c>
      <c r="F48" s="6"/>
      <c r="G48" s="71">
        <f>E48</f>
        <v>0</v>
      </c>
      <c r="P48" s="17">
        <f>E48</f>
        <v>0</v>
      </c>
    </row>
    <row r="49" spans="1:16" ht="12.75">
      <c r="A49" s="28" t="s">
        <v>50</v>
      </c>
      <c r="B49">
        <v>15</v>
      </c>
      <c r="C49" s="1">
        <f t="shared" si="0"/>
        <v>0.0007462686567164179</v>
      </c>
      <c r="D49" s="5">
        <f t="shared" si="1"/>
        <v>0</v>
      </c>
      <c r="E49" s="5">
        <f t="shared" si="2"/>
        <v>15</v>
      </c>
      <c r="F49" s="72">
        <f t="shared" si="6"/>
        <v>15</v>
      </c>
      <c r="P49" s="17">
        <f t="shared" si="3"/>
        <v>15</v>
      </c>
    </row>
    <row r="50" spans="1:16" ht="12.75">
      <c r="A50" s="28" t="s">
        <v>51</v>
      </c>
      <c r="B50"/>
      <c r="C50" s="1">
        <f t="shared" si="0"/>
        <v>0</v>
      </c>
      <c r="D50" s="5">
        <f t="shared" si="1"/>
        <v>0</v>
      </c>
      <c r="E50" s="5">
        <f t="shared" si="2"/>
        <v>0</v>
      </c>
      <c r="F50" s="72">
        <f t="shared" si="6"/>
        <v>0</v>
      </c>
      <c r="P50" s="17">
        <f t="shared" si="3"/>
        <v>0</v>
      </c>
    </row>
    <row r="51" spans="1:16" ht="12.75">
      <c r="A51" s="30" t="s">
        <v>52</v>
      </c>
      <c r="B51"/>
      <c r="C51" s="1">
        <f t="shared" si="0"/>
        <v>0</v>
      </c>
      <c r="D51" s="5">
        <f t="shared" si="1"/>
        <v>0</v>
      </c>
      <c r="E51" s="5">
        <f>B51+D51</f>
        <v>0</v>
      </c>
      <c r="F51" s="6"/>
      <c r="G51" s="71">
        <f>E51</f>
        <v>0</v>
      </c>
      <c r="P51" s="17">
        <f t="shared" si="3"/>
        <v>0</v>
      </c>
    </row>
    <row r="52" spans="1:16" ht="12.75">
      <c r="A52" s="28" t="s">
        <v>53</v>
      </c>
      <c r="B52"/>
      <c r="C52" s="1">
        <f t="shared" si="0"/>
        <v>0</v>
      </c>
      <c r="D52" s="5">
        <f t="shared" si="1"/>
        <v>0</v>
      </c>
      <c r="E52" s="5">
        <f t="shared" si="2"/>
        <v>0</v>
      </c>
      <c r="F52" s="72">
        <f>E52</f>
        <v>0</v>
      </c>
      <c r="P52" s="17">
        <f t="shared" si="3"/>
        <v>0</v>
      </c>
    </row>
    <row r="53" spans="1:16" ht="12.75">
      <c r="A53" s="28" t="s">
        <v>54</v>
      </c>
      <c r="B53"/>
      <c r="C53" s="1">
        <f>B53/$B$87</f>
        <v>0</v>
      </c>
      <c r="D53" s="5">
        <f>C53*$B$90</f>
        <v>0</v>
      </c>
      <c r="E53" s="5">
        <f>B53+D53</f>
        <v>0</v>
      </c>
      <c r="F53" s="72">
        <f>E53</f>
        <v>0</v>
      </c>
      <c r="P53" s="17">
        <f>E53</f>
        <v>0</v>
      </c>
    </row>
    <row r="54" spans="1:16" ht="12.75">
      <c r="A54" s="28" t="s">
        <v>55</v>
      </c>
      <c r="B54">
        <v>1431</v>
      </c>
      <c r="C54" s="1">
        <f t="shared" si="0"/>
        <v>0.07119402985074627</v>
      </c>
      <c r="D54" s="5">
        <f t="shared" si="1"/>
        <v>0</v>
      </c>
      <c r="E54" s="5">
        <f t="shared" si="2"/>
        <v>1431</v>
      </c>
      <c r="F54" s="72">
        <f>E54</f>
        <v>1431</v>
      </c>
      <c r="P54" s="17">
        <f t="shared" si="3"/>
        <v>1431</v>
      </c>
    </row>
    <row r="55" spans="1:16" ht="12.75">
      <c r="A55" s="26" t="s">
        <v>57</v>
      </c>
      <c r="B55">
        <v>2</v>
      </c>
      <c r="C55" s="1">
        <f t="shared" si="0"/>
        <v>9.950248756218905E-05</v>
      </c>
      <c r="D55" s="5">
        <f t="shared" si="1"/>
        <v>0</v>
      </c>
      <c r="E55" s="5">
        <f t="shared" si="2"/>
        <v>2</v>
      </c>
      <c r="H55" s="68">
        <f>E55</f>
        <v>2</v>
      </c>
      <c r="P55" s="17">
        <f t="shared" si="3"/>
        <v>2</v>
      </c>
    </row>
    <row r="56" spans="1:16" ht="12.75">
      <c r="A56" s="26" t="s">
        <v>174</v>
      </c>
      <c r="B56"/>
      <c r="C56" s="1">
        <f t="shared" si="0"/>
        <v>0</v>
      </c>
      <c r="D56" s="5">
        <f t="shared" si="1"/>
        <v>0</v>
      </c>
      <c r="E56" s="5">
        <f>B56+D56</f>
        <v>0</v>
      </c>
      <c r="H56" s="68">
        <f aca="true" t="shared" si="7" ref="H56:H62">E56</f>
        <v>0</v>
      </c>
      <c r="P56" s="17">
        <f t="shared" si="3"/>
        <v>0</v>
      </c>
    </row>
    <row r="57" spans="1:16" ht="12.75">
      <c r="A57" s="26" t="s">
        <v>105</v>
      </c>
      <c r="B57"/>
      <c r="C57" s="1">
        <f t="shared" si="0"/>
        <v>0</v>
      </c>
      <c r="D57" s="5">
        <f t="shared" si="1"/>
        <v>0</v>
      </c>
      <c r="E57" s="5">
        <f t="shared" si="2"/>
        <v>0</v>
      </c>
      <c r="H57" s="68">
        <f t="shared" si="7"/>
        <v>0</v>
      </c>
      <c r="P57" s="17">
        <f t="shared" si="3"/>
        <v>0</v>
      </c>
    </row>
    <row r="58" spans="1:16" ht="12.75">
      <c r="A58" s="26" t="s">
        <v>58</v>
      </c>
      <c r="B58"/>
      <c r="C58" s="1">
        <f t="shared" si="0"/>
        <v>0</v>
      </c>
      <c r="D58" s="5">
        <f t="shared" si="1"/>
        <v>0</v>
      </c>
      <c r="E58" s="5">
        <f t="shared" si="2"/>
        <v>0</v>
      </c>
      <c r="H58" s="68">
        <f t="shared" si="7"/>
        <v>0</v>
      </c>
      <c r="P58" s="17">
        <f t="shared" si="3"/>
        <v>0</v>
      </c>
    </row>
    <row r="59" spans="1:16" ht="12.75">
      <c r="A59" s="26" t="s">
        <v>59</v>
      </c>
      <c r="B59">
        <v>1</v>
      </c>
      <c r="C59" s="1">
        <f t="shared" si="0"/>
        <v>4.9751243781094526E-05</v>
      </c>
      <c r="D59" s="5">
        <f t="shared" si="1"/>
        <v>0</v>
      </c>
      <c r="E59" s="5">
        <f t="shared" si="2"/>
        <v>1</v>
      </c>
      <c r="H59" s="68">
        <f t="shared" si="7"/>
        <v>1</v>
      </c>
      <c r="P59" s="17">
        <f t="shared" si="3"/>
        <v>1</v>
      </c>
    </row>
    <row r="60" spans="1:16" ht="12.75">
      <c r="A60" s="26" t="s">
        <v>60</v>
      </c>
      <c r="B60">
        <v>5</v>
      </c>
      <c r="C60" s="1">
        <f t="shared" si="0"/>
        <v>0.0002487562189054726</v>
      </c>
      <c r="D60" s="5">
        <f t="shared" si="1"/>
        <v>0</v>
      </c>
      <c r="E60" s="5">
        <f t="shared" si="2"/>
        <v>5</v>
      </c>
      <c r="H60" s="68">
        <f t="shared" si="7"/>
        <v>5</v>
      </c>
      <c r="P60" s="17">
        <f t="shared" si="3"/>
        <v>5</v>
      </c>
    </row>
    <row r="61" spans="1:16" ht="12.75">
      <c r="A61" s="26" t="s">
        <v>61</v>
      </c>
      <c r="B61">
        <v>5</v>
      </c>
      <c r="C61" s="1">
        <f t="shared" si="0"/>
        <v>0.0002487562189054726</v>
      </c>
      <c r="D61" s="5">
        <f t="shared" si="1"/>
        <v>0</v>
      </c>
      <c r="E61" s="5">
        <f t="shared" si="2"/>
        <v>5</v>
      </c>
      <c r="H61" s="68">
        <f t="shared" si="7"/>
        <v>5</v>
      </c>
      <c r="P61" s="17">
        <f t="shared" si="3"/>
        <v>5</v>
      </c>
    </row>
    <row r="62" spans="1:16" ht="12.75">
      <c r="A62" s="26" t="s">
        <v>62</v>
      </c>
      <c r="B62"/>
      <c r="C62" s="1">
        <f t="shared" si="0"/>
        <v>0</v>
      </c>
      <c r="D62" s="5">
        <f t="shared" si="1"/>
        <v>0</v>
      </c>
      <c r="E62" s="5">
        <f t="shared" si="2"/>
        <v>0</v>
      </c>
      <c r="H62" s="68">
        <f t="shared" si="7"/>
        <v>0</v>
      </c>
      <c r="P62" s="17">
        <f t="shared" si="3"/>
        <v>0</v>
      </c>
    </row>
    <row r="63" spans="1:16" ht="12.75">
      <c r="A63" s="27" t="s">
        <v>63</v>
      </c>
      <c r="B63"/>
      <c r="C63" s="1">
        <f t="shared" si="0"/>
        <v>0</v>
      </c>
      <c r="D63" s="5">
        <f t="shared" si="1"/>
        <v>0</v>
      </c>
      <c r="E63" s="5">
        <f t="shared" si="2"/>
        <v>0</v>
      </c>
      <c r="I63" s="69">
        <f aca="true" t="shared" si="8" ref="I63:I68">E63</f>
        <v>0</v>
      </c>
      <c r="P63" s="17">
        <f t="shared" si="3"/>
        <v>0</v>
      </c>
    </row>
    <row r="64" spans="1:16" ht="12.75">
      <c r="A64" s="27" t="s">
        <v>106</v>
      </c>
      <c r="B64"/>
      <c r="C64" s="1">
        <f t="shared" si="0"/>
        <v>0</v>
      </c>
      <c r="D64" s="5">
        <f t="shared" si="1"/>
        <v>0</v>
      </c>
      <c r="E64" s="5">
        <f t="shared" si="2"/>
        <v>0</v>
      </c>
      <c r="I64" s="69">
        <f t="shared" si="8"/>
        <v>0</v>
      </c>
      <c r="P64" s="17">
        <f t="shared" si="3"/>
        <v>0</v>
      </c>
    </row>
    <row r="65" spans="1:16" ht="12.75">
      <c r="A65" s="27" t="s">
        <v>64</v>
      </c>
      <c r="B65">
        <v>2</v>
      </c>
      <c r="C65" s="1">
        <f t="shared" si="0"/>
        <v>9.950248756218905E-05</v>
      </c>
      <c r="D65" s="5">
        <f t="shared" si="1"/>
        <v>0</v>
      </c>
      <c r="E65" s="5">
        <f t="shared" si="2"/>
        <v>2</v>
      </c>
      <c r="I65" s="69">
        <f t="shared" si="8"/>
        <v>2</v>
      </c>
      <c r="P65" s="17">
        <f t="shared" si="3"/>
        <v>2</v>
      </c>
    </row>
    <row r="66" spans="1:16" ht="12.75">
      <c r="A66" s="27" t="s">
        <v>108</v>
      </c>
      <c r="B66">
        <v>1</v>
      </c>
      <c r="C66" s="1">
        <f>B66/$B$87</f>
        <v>4.9751243781094526E-05</v>
      </c>
      <c r="D66" s="5">
        <f>C66*$B$90</f>
        <v>0</v>
      </c>
      <c r="E66" s="5">
        <f>B66+D66</f>
        <v>1</v>
      </c>
      <c r="I66" s="69">
        <f t="shared" si="8"/>
        <v>1</v>
      </c>
      <c r="P66" s="17">
        <f>E66</f>
        <v>1</v>
      </c>
    </row>
    <row r="67" spans="1:16" ht="12.75">
      <c r="A67" s="27" t="s">
        <v>68</v>
      </c>
      <c r="B67"/>
      <c r="C67" s="1">
        <f t="shared" si="0"/>
        <v>0</v>
      </c>
      <c r="D67" s="5">
        <f t="shared" si="1"/>
        <v>0</v>
      </c>
      <c r="E67" s="5">
        <f t="shared" si="2"/>
        <v>0</v>
      </c>
      <c r="I67" s="69">
        <f t="shared" si="8"/>
        <v>0</v>
      </c>
      <c r="P67" s="17">
        <f t="shared" si="3"/>
        <v>0</v>
      </c>
    </row>
    <row r="68" spans="1:16" ht="12.75">
      <c r="A68" s="27" t="s">
        <v>123</v>
      </c>
      <c r="B68"/>
      <c r="C68" s="1">
        <f t="shared" si="0"/>
        <v>0</v>
      </c>
      <c r="D68" s="5">
        <f t="shared" si="1"/>
        <v>0</v>
      </c>
      <c r="E68" s="5">
        <f t="shared" si="2"/>
        <v>0</v>
      </c>
      <c r="I68" s="69">
        <f t="shared" si="8"/>
        <v>0</v>
      </c>
      <c r="P68" s="17">
        <f t="shared" si="3"/>
        <v>0</v>
      </c>
    </row>
    <row r="69" spans="1:16" ht="12.75">
      <c r="A69" s="31" t="s">
        <v>128</v>
      </c>
      <c r="B69"/>
      <c r="C69" s="1">
        <f t="shared" si="0"/>
        <v>0</v>
      </c>
      <c r="D69" s="5">
        <f t="shared" si="1"/>
        <v>0</v>
      </c>
      <c r="E69" s="5">
        <f t="shared" si="2"/>
        <v>0</v>
      </c>
      <c r="J69" s="73">
        <f>E69</f>
        <v>0</v>
      </c>
      <c r="P69" s="17">
        <f t="shared" si="3"/>
        <v>0</v>
      </c>
    </row>
    <row r="70" spans="1:16" ht="12.75">
      <c r="A70" s="31" t="s">
        <v>125</v>
      </c>
      <c r="B70">
        <v>652</v>
      </c>
      <c r="C70" s="1">
        <f t="shared" si="0"/>
        <v>0.032437810945273635</v>
      </c>
      <c r="D70" s="5">
        <f t="shared" si="1"/>
        <v>0</v>
      </c>
      <c r="E70" s="5">
        <f t="shared" si="2"/>
        <v>652</v>
      </c>
      <c r="J70" s="73">
        <f>E70</f>
        <v>652</v>
      </c>
      <c r="K70" s="6"/>
      <c r="P70" s="17">
        <f t="shared" si="3"/>
        <v>652</v>
      </c>
    </row>
    <row r="71" spans="1:16" ht="12.75">
      <c r="A71" s="31" t="s">
        <v>197</v>
      </c>
      <c r="B71"/>
      <c r="C71" s="1">
        <f>B71/$B$87</f>
        <v>0</v>
      </c>
      <c r="D71" s="5">
        <f>C71*$B$90</f>
        <v>0</v>
      </c>
      <c r="E71" s="5">
        <f>B71+D71</f>
        <v>0</v>
      </c>
      <c r="J71" s="73">
        <f>E71</f>
        <v>0</v>
      </c>
      <c r="K71" s="6"/>
      <c r="P71" s="17">
        <f>E71</f>
        <v>0</v>
      </c>
    </row>
    <row r="72" spans="1:16" ht="12.75">
      <c r="A72" s="31" t="s">
        <v>126</v>
      </c>
      <c r="B72">
        <v>224</v>
      </c>
      <c r="C72" s="1">
        <f t="shared" si="0"/>
        <v>0.011144278606965175</v>
      </c>
      <c r="D72" s="5">
        <f t="shared" si="1"/>
        <v>0</v>
      </c>
      <c r="E72" s="5">
        <f t="shared" si="2"/>
        <v>224</v>
      </c>
      <c r="J72" s="73">
        <f>E72</f>
        <v>224</v>
      </c>
      <c r="K72" s="6"/>
      <c r="P72" s="17">
        <f t="shared" si="3"/>
        <v>224</v>
      </c>
    </row>
    <row r="73" spans="1:16" ht="12.75">
      <c r="A73" s="32" t="s">
        <v>175</v>
      </c>
      <c r="B73"/>
      <c r="C73" s="1">
        <f t="shared" si="0"/>
        <v>0</v>
      </c>
      <c r="D73" s="5">
        <f t="shared" si="1"/>
        <v>0</v>
      </c>
      <c r="E73" s="5">
        <f t="shared" si="2"/>
        <v>0</v>
      </c>
      <c r="J73" s="6"/>
      <c r="K73" s="6"/>
      <c r="L73" s="74">
        <f aca="true" t="shared" si="9" ref="L73:L78">E73</f>
        <v>0</v>
      </c>
      <c r="P73" s="17">
        <f t="shared" si="3"/>
        <v>0</v>
      </c>
    </row>
    <row r="74" spans="1:16" ht="12.75">
      <c r="A74" s="32" t="s">
        <v>129</v>
      </c>
      <c r="B74"/>
      <c r="C74" s="1">
        <f t="shared" si="0"/>
        <v>0</v>
      </c>
      <c r="D74" s="5">
        <f t="shared" si="1"/>
        <v>0</v>
      </c>
      <c r="E74" s="5">
        <f t="shared" si="2"/>
        <v>0</v>
      </c>
      <c r="K74" s="6"/>
      <c r="L74" s="74">
        <f t="shared" si="9"/>
        <v>0</v>
      </c>
      <c r="P74" s="17">
        <f t="shared" si="3"/>
        <v>0</v>
      </c>
    </row>
    <row r="75" spans="1:16" ht="12.75">
      <c r="A75" s="32" t="s">
        <v>73</v>
      </c>
      <c r="B75"/>
      <c r="C75" s="1">
        <f t="shared" si="0"/>
        <v>0</v>
      </c>
      <c r="D75" s="5">
        <f t="shared" si="1"/>
        <v>0</v>
      </c>
      <c r="E75" s="5">
        <f t="shared" si="2"/>
        <v>0</v>
      </c>
      <c r="K75" s="6"/>
      <c r="L75" s="74">
        <f t="shared" si="9"/>
        <v>0</v>
      </c>
      <c r="P75" s="17">
        <f t="shared" si="3"/>
        <v>0</v>
      </c>
    </row>
    <row r="76" spans="1:16" ht="12.75">
      <c r="A76" s="32" t="s">
        <v>74</v>
      </c>
      <c r="B76"/>
      <c r="C76" s="1">
        <f t="shared" si="0"/>
        <v>0</v>
      </c>
      <c r="D76" s="5">
        <f t="shared" si="1"/>
        <v>0</v>
      </c>
      <c r="E76" s="5">
        <f t="shared" si="2"/>
        <v>0</v>
      </c>
      <c r="K76" s="6"/>
      <c r="L76" s="74">
        <f t="shared" si="9"/>
        <v>0</v>
      </c>
      <c r="P76" s="17">
        <f t="shared" si="3"/>
        <v>0</v>
      </c>
    </row>
    <row r="77" spans="1:16" ht="12.75">
      <c r="A77" s="32" t="s">
        <v>195</v>
      </c>
      <c r="B77"/>
      <c r="C77" s="1">
        <f>B77/$B$87</f>
        <v>0</v>
      </c>
      <c r="D77" s="5">
        <f>C77*$B$90</f>
        <v>0</v>
      </c>
      <c r="E77" s="5">
        <f>B77+D77</f>
        <v>0</v>
      </c>
      <c r="K77" s="6"/>
      <c r="L77" s="74">
        <f t="shared" si="9"/>
        <v>0</v>
      </c>
      <c r="P77" s="17">
        <f>E77</f>
        <v>0</v>
      </c>
    </row>
    <row r="78" spans="1:16" ht="12.75">
      <c r="A78" s="32" t="s">
        <v>121</v>
      </c>
      <c r="B78"/>
      <c r="C78" s="1">
        <f t="shared" si="0"/>
        <v>0</v>
      </c>
      <c r="D78" s="5">
        <f t="shared" si="1"/>
        <v>0</v>
      </c>
      <c r="E78" s="5">
        <f t="shared" si="2"/>
        <v>0</v>
      </c>
      <c r="K78" s="6"/>
      <c r="L78" s="74">
        <f t="shared" si="9"/>
        <v>0</v>
      </c>
      <c r="P78" s="17">
        <f t="shared" si="3"/>
        <v>0</v>
      </c>
    </row>
    <row r="79" spans="1:16" ht="12.75">
      <c r="A79" s="43" t="s">
        <v>111</v>
      </c>
      <c r="B79"/>
      <c r="C79" s="1">
        <f t="shared" si="0"/>
        <v>0</v>
      </c>
      <c r="D79" s="5">
        <f t="shared" si="1"/>
        <v>0</v>
      </c>
      <c r="E79" s="5">
        <f t="shared" si="2"/>
        <v>0</v>
      </c>
      <c r="K79" s="6"/>
      <c r="M79" s="76">
        <f>E79</f>
        <v>0</v>
      </c>
      <c r="N79" s="6"/>
      <c r="P79" s="17">
        <f t="shared" si="3"/>
        <v>0</v>
      </c>
    </row>
    <row r="80" spans="1:16" ht="12.75">
      <c r="A80" s="31" t="s">
        <v>113</v>
      </c>
      <c r="B80" s="66">
        <v>26</v>
      </c>
      <c r="C80" s="1">
        <f t="shared" si="0"/>
        <v>0.0012935323383084577</v>
      </c>
      <c r="D80" s="5">
        <f t="shared" si="1"/>
        <v>0</v>
      </c>
      <c r="E80" s="5">
        <f>B80+D80</f>
        <v>26</v>
      </c>
      <c r="F80" s="6"/>
      <c r="G80" s="6"/>
      <c r="H80" s="6"/>
      <c r="I80" s="6"/>
      <c r="J80" s="73">
        <f>E80</f>
        <v>26</v>
      </c>
      <c r="K80" s="6"/>
      <c r="L80" s="6"/>
      <c r="M80" s="6"/>
      <c r="N80" s="6"/>
      <c r="P80" s="17">
        <f t="shared" si="3"/>
        <v>26</v>
      </c>
    </row>
    <row r="81" spans="1:16" ht="12.75">
      <c r="A81" s="31" t="s">
        <v>75</v>
      </c>
      <c r="B81" s="66"/>
      <c r="C81" s="1">
        <f t="shared" si="0"/>
        <v>0</v>
      </c>
      <c r="D81" s="5">
        <f t="shared" si="1"/>
        <v>0</v>
      </c>
      <c r="E81" s="5">
        <f t="shared" si="2"/>
        <v>0</v>
      </c>
      <c r="J81" s="73">
        <f>E81</f>
        <v>0</v>
      </c>
      <c r="K81" s="6"/>
      <c r="P81" s="17">
        <f t="shared" si="3"/>
        <v>0</v>
      </c>
    </row>
    <row r="82" spans="1:16" ht="12.75">
      <c r="A82" s="31" t="s">
        <v>127</v>
      </c>
      <c r="B82" s="66">
        <v>1</v>
      </c>
      <c r="C82" s="1">
        <f t="shared" si="0"/>
        <v>4.9751243781094526E-05</v>
      </c>
      <c r="D82" s="5">
        <f t="shared" si="1"/>
        <v>0</v>
      </c>
      <c r="E82" s="5">
        <f t="shared" si="2"/>
        <v>1</v>
      </c>
      <c r="J82" s="73">
        <f>E82</f>
        <v>1</v>
      </c>
      <c r="K82" s="6"/>
      <c r="P82" s="17">
        <f t="shared" si="3"/>
        <v>1</v>
      </c>
    </row>
    <row r="83" spans="1:16" ht="12.75">
      <c r="A83" s="31" t="s">
        <v>178</v>
      </c>
      <c r="B83" s="66">
        <v>146</v>
      </c>
      <c r="C83" s="1">
        <f t="shared" si="0"/>
        <v>0.007263681592039801</v>
      </c>
      <c r="D83" s="5">
        <f t="shared" si="1"/>
        <v>0</v>
      </c>
      <c r="E83" s="5">
        <f t="shared" si="2"/>
        <v>146</v>
      </c>
      <c r="J83" s="73">
        <f>E83</f>
        <v>146</v>
      </c>
      <c r="K83" s="6"/>
      <c r="P83" s="17">
        <f t="shared" si="3"/>
        <v>146</v>
      </c>
    </row>
    <row r="84" spans="1:16" ht="12.75">
      <c r="A84" s="32" t="s">
        <v>115</v>
      </c>
      <c r="B84" s="66">
        <v>62</v>
      </c>
      <c r="C84" s="1">
        <f>B84/$B$87</f>
        <v>0.0030845771144278607</v>
      </c>
      <c r="D84" s="5">
        <f>C84*$B$90</f>
        <v>0</v>
      </c>
      <c r="E84" s="5">
        <f>B84+D84</f>
        <v>62</v>
      </c>
      <c r="K84" s="6"/>
      <c r="L84" s="74">
        <f>E84</f>
        <v>62</v>
      </c>
      <c r="P84" s="17">
        <f>E84</f>
        <v>62</v>
      </c>
    </row>
    <row r="85" spans="1:16" ht="12.75">
      <c r="A85" s="29" t="s">
        <v>78</v>
      </c>
      <c r="B85" s="66"/>
      <c r="C85" s="1">
        <f t="shared" si="0"/>
        <v>0</v>
      </c>
      <c r="D85" s="5">
        <f t="shared" si="1"/>
        <v>0</v>
      </c>
      <c r="E85" s="5">
        <f t="shared" si="2"/>
        <v>0</v>
      </c>
      <c r="N85" s="70">
        <f>E85</f>
        <v>0</v>
      </c>
      <c r="P85" s="17">
        <f t="shared" si="3"/>
        <v>0</v>
      </c>
    </row>
    <row r="86" spans="1:2" ht="12.75">
      <c r="A86"/>
      <c r="B86" s="16"/>
    </row>
    <row r="87" spans="1:16" ht="12.75">
      <c r="A87" s="1" t="s">
        <v>21</v>
      </c>
      <c r="B87" s="16">
        <v>20100</v>
      </c>
      <c r="C87" s="1">
        <f>B87/$B$88</f>
        <v>1</v>
      </c>
      <c r="E87" s="5">
        <f>SUM(E12:E85)</f>
        <v>20100</v>
      </c>
      <c r="F87" s="34">
        <f aca="true" t="shared" si="10" ref="F87:P87">SUM(F12:F85)</f>
        <v>9212</v>
      </c>
      <c r="G87" s="35">
        <f t="shared" si="10"/>
        <v>603</v>
      </c>
      <c r="H87" s="36">
        <f t="shared" si="10"/>
        <v>51</v>
      </c>
      <c r="I87" s="37">
        <f t="shared" si="10"/>
        <v>30</v>
      </c>
      <c r="J87" s="38">
        <f t="shared" si="10"/>
        <v>1049</v>
      </c>
      <c r="K87" s="39">
        <f t="shared" si="10"/>
        <v>0</v>
      </c>
      <c r="L87" s="40">
        <f t="shared" si="10"/>
        <v>62</v>
      </c>
      <c r="M87" s="41">
        <f t="shared" si="10"/>
        <v>0</v>
      </c>
      <c r="N87" s="42">
        <f t="shared" si="10"/>
        <v>0</v>
      </c>
      <c r="O87" s="79">
        <f>SUM(O12:O85)</f>
        <v>9093</v>
      </c>
      <c r="P87" s="5">
        <f t="shared" si="10"/>
        <v>11007</v>
      </c>
    </row>
    <row r="88" spans="1:4" ht="12.75">
      <c r="A88" s="1" t="s">
        <v>22</v>
      </c>
      <c r="B88" s="5">
        <v>20100</v>
      </c>
      <c r="D88" s="5" t="s">
        <v>20</v>
      </c>
    </row>
    <row r="89" spans="2:3" ht="12.75">
      <c r="B89" s="5" t="s">
        <v>20</v>
      </c>
      <c r="C89" s="5"/>
    </row>
    <row r="90" spans="1:2" ht="38.25">
      <c r="A90" s="18" t="s">
        <v>23</v>
      </c>
      <c r="B90" s="19">
        <f>B88-B87</f>
        <v>0</v>
      </c>
    </row>
    <row r="91" ht="13.5" thickBot="1"/>
    <row r="92" spans="1:12" ht="12.75">
      <c r="A92" s="44"/>
      <c r="B92" s="45"/>
      <c r="C92" s="46"/>
      <c r="D92" s="45"/>
      <c r="E92" s="45"/>
      <c r="F92" s="46"/>
      <c r="G92" s="46"/>
      <c r="H92" s="46"/>
      <c r="I92" s="46"/>
      <c r="J92" s="46"/>
      <c r="K92" s="46"/>
      <c r="L92" s="47"/>
    </row>
    <row r="93" spans="1:12" ht="12.75">
      <c r="A93" s="48">
        <v>1</v>
      </c>
      <c r="B93" s="49" t="s">
        <v>136</v>
      </c>
      <c r="C93" s="50"/>
      <c r="D93" s="49"/>
      <c r="E93" s="49"/>
      <c r="F93" s="50"/>
      <c r="G93" s="50"/>
      <c r="H93" s="50"/>
      <c r="I93" s="51">
        <f>P87</f>
        <v>11007</v>
      </c>
      <c r="J93" s="50"/>
      <c r="K93" s="50"/>
      <c r="L93" s="52"/>
    </row>
    <row r="94" spans="1:12" ht="13.5" thickBot="1">
      <c r="A94" s="48"/>
      <c r="B94" s="49"/>
      <c r="C94" s="50"/>
      <c r="D94" s="49"/>
      <c r="E94" s="49"/>
      <c r="F94" s="50"/>
      <c r="G94" s="50"/>
      <c r="H94" s="50"/>
      <c r="I94" s="53"/>
      <c r="J94" s="50"/>
      <c r="K94" s="50"/>
      <c r="L94" s="52"/>
    </row>
    <row r="95" spans="1:12" ht="13.5" thickBot="1">
      <c r="A95" s="48"/>
      <c r="B95" s="49"/>
      <c r="C95" s="50"/>
      <c r="D95" s="49"/>
      <c r="E95" s="49"/>
      <c r="F95" s="50"/>
      <c r="G95" s="50"/>
      <c r="H95" s="50"/>
      <c r="I95" s="54" t="s">
        <v>12</v>
      </c>
      <c r="J95" s="55" t="s">
        <v>137</v>
      </c>
      <c r="K95" s="55" t="s">
        <v>138</v>
      </c>
      <c r="L95" s="52"/>
    </row>
    <row r="96" spans="1:12" ht="12.75">
      <c r="A96" s="48">
        <v>2</v>
      </c>
      <c r="B96" s="49" t="s">
        <v>139</v>
      </c>
      <c r="C96" s="50"/>
      <c r="D96" s="49"/>
      <c r="E96" s="49"/>
      <c r="F96" s="50"/>
      <c r="G96" s="50"/>
      <c r="H96" s="50"/>
      <c r="I96" s="56">
        <f>J96+K96</f>
        <v>9815</v>
      </c>
      <c r="J96" s="56">
        <f>G87</f>
        <v>603</v>
      </c>
      <c r="K96" s="56">
        <f>F87</f>
        <v>9212</v>
      </c>
      <c r="L96" s="52"/>
    </row>
    <row r="97" spans="1:12" ht="12.75">
      <c r="A97" s="48">
        <v>3</v>
      </c>
      <c r="B97" s="49" t="s">
        <v>140</v>
      </c>
      <c r="C97" s="50"/>
      <c r="D97" s="49"/>
      <c r="E97" s="49"/>
      <c r="F97" s="50"/>
      <c r="G97" s="50"/>
      <c r="H97" s="50"/>
      <c r="I97" s="56">
        <f>J97+K97</f>
        <v>81</v>
      </c>
      <c r="J97" s="56">
        <f>H87</f>
        <v>51</v>
      </c>
      <c r="K97" s="56">
        <f>I87</f>
        <v>30</v>
      </c>
      <c r="L97" s="52"/>
    </row>
    <row r="98" spans="1:12" ht="12.75">
      <c r="A98" s="48">
        <v>4</v>
      </c>
      <c r="B98" s="49" t="s">
        <v>155</v>
      </c>
      <c r="C98" s="50"/>
      <c r="D98" s="49"/>
      <c r="E98" s="49"/>
      <c r="F98" s="50"/>
      <c r="G98" s="50"/>
      <c r="H98" s="50"/>
      <c r="I98" s="56">
        <f>J98+K98</f>
        <v>1049</v>
      </c>
      <c r="J98" s="56">
        <f>J87</f>
        <v>1049</v>
      </c>
      <c r="K98" s="56">
        <f>K87</f>
        <v>0</v>
      </c>
      <c r="L98" s="52"/>
    </row>
    <row r="99" spans="1:12" ht="12.75">
      <c r="A99" s="48">
        <v>5</v>
      </c>
      <c r="B99" s="49" t="s">
        <v>142</v>
      </c>
      <c r="C99" s="50"/>
      <c r="D99" s="49"/>
      <c r="E99" s="49"/>
      <c r="F99" s="50"/>
      <c r="G99" s="50"/>
      <c r="H99" s="50"/>
      <c r="I99" s="57">
        <f>L87</f>
        <v>62</v>
      </c>
      <c r="J99" s="50"/>
      <c r="K99" s="50"/>
      <c r="L99" s="52"/>
    </row>
    <row r="100" spans="1:12" ht="12.75">
      <c r="A100" s="48">
        <v>6</v>
      </c>
      <c r="B100" s="49" t="s">
        <v>143</v>
      </c>
      <c r="C100" s="50"/>
      <c r="D100" s="49"/>
      <c r="E100" s="49"/>
      <c r="F100" s="50"/>
      <c r="G100" s="50"/>
      <c r="H100" s="50"/>
      <c r="I100" s="51">
        <f>M87</f>
        <v>0</v>
      </c>
      <c r="J100" s="50"/>
      <c r="K100" s="50"/>
      <c r="L100" s="52"/>
    </row>
    <row r="101" spans="1:12" ht="12.75">
      <c r="A101" s="48">
        <v>9</v>
      </c>
      <c r="B101" s="49" t="s">
        <v>144</v>
      </c>
      <c r="C101" s="50"/>
      <c r="D101" s="49"/>
      <c r="E101" s="49"/>
      <c r="F101" s="50"/>
      <c r="G101" s="50"/>
      <c r="H101" s="50"/>
      <c r="I101" s="50"/>
      <c r="J101" s="50"/>
      <c r="K101" s="50"/>
      <c r="L101" s="52"/>
    </row>
    <row r="102" spans="1:12" ht="12.75">
      <c r="A102" s="48"/>
      <c r="B102" s="58" t="s">
        <v>145</v>
      </c>
      <c r="C102" s="59"/>
      <c r="D102" s="58" t="s">
        <v>146</v>
      </c>
      <c r="E102" s="49"/>
      <c r="F102" s="50"/>
      <c r="G102" s="50"/>
      <c r="H102" s="50"/>
      <c r="I102" s="50"/>
      <c r="J102" s="50"/>
      <c r="K102" s="50"/>
      <c r="L102" s="52"/>
    </row>
    <row r="103" spans="1:12" ht="12.75">
      <c r="A103" s="48"/>
      <c r="B103" s="49" t="s">
        <v>149</v>
      </c>
      <c r="C103" s="50"/>
      <c r="D103" s="60"/>
      <c r="E103" s="49"/>
      <c r="F103" s="50"/>
      <c r="G103" s="50"/>
      <c r="H103" s="50"/>
      <c r="I103" s="50"/>
      <c r="J103" s="50"/>
      <c r="K103" s="50"/>
      <c r="L103" s="52"/>
    </row>
    <row r="104" spans="1:12" ht="12.75">
      <c r="A104" s="48"/>
      <c r="B104" s="49" t="s">
        <v>150</v>
      </c>
      <c r="C104" s="50"/>
      <c r="D104" s="61"/>
      <c r="E104" s="49"/>
      <c r="F104" s="50"/>
      <c r="G104" s="50"/>
      <c r="H104" s="50"/>
      <c r="I104" s="50"/>
      <c r="J104" s="50"/>
      <c r="K104" s="50"/>
      <c r="L104" s="52"/>
    </row>
    <row r="105" spans="1:12" ht="12.75">
      <c r="A105" s="48"/>
      <c r="B105" s="49" t="s">
        <v>151</v>
      </c>
      <c r="C105" s="50"/>
      <c r="D105" s="61">
        <v>27</v>
      </c>
      <c r="E105" s="49"/>
      <c r="F105" s="50"/>
      <c r="G105" s="50"/>
      <c r="H105" s="50"/>
      <c r="I105" s="50"/>
      <c r="J105" s="50"/>
      <c r="K105" s="50"/>
      <c r="L105" s="52"/>
    </row>
    <row r="106" spans="1:12" ht="12.75">
      <c r="A106" s="48"/>
      <c r="B106" s="49" t="s">
        <v>148</v>
      </c>
      <c r="C106" s="50"/>
      <c r="D106" s="60"/>
      <c r="E106" s="49"/>
      <c r="F106" s="50"/>
      <c r="G106" s="50"/>
      <c r="H106" s="50"/>
      <c r="I106" s="50"/>
      <c r="J106" s="50"/>
      <c r="K106" s="50"/>
      <c r="L106" s="52"/>
    </row>
    <row r="107" spans="1:12" ht="12.75">
      <c r="A107" s="48"/>
      <c r="B107" s="49" t="s">
        <v>152</v>
      </c>
      <c r="C107" s="50"/>
      <c r="D107" s="61">
        <v>3</v>
      </c>
      <c r="E107" s="49"/>
      <c r="F107" s="50"/>
      <c r="G107" s="50"/>
      <c r="H107" s="50"/>
      <c r="I107" s="50"/>
      <c r="J107" s="50"/>
      <c r="K107" s="50"/>
      <c r="L107" s="52"/>
    </row>
    <row r="108" spans="1:12" ht="12.75">
      <c r="A108" s="48"/>
      <c r="B108" s="49" t="s">
        <v>147</v>
      </c>
      <c r="C108" s="50"/>
      <c r="D108" s="61"/>
      <c r="E108" s="49"/>
      <c r="F108" s="50"/>
      <c r="G108" s="50"/>
      <c r="H108" s="50"/>
      <c r="I108" s="50"/>
      <c r="J108" s="50"/>
      <c r="K108" s="50"/>
      <c r="L108" s="52"/>
    </row>
    <row r="109" spans="1:12" ht="13.5" thickBot="1">
      <c r="A109" s="62"/>
      <c r="B109" s="63"/>
      <c r="C109" s="64"/>
      <c r="D109" s="63"/>
      <c r="E109" s="63"/>
      <c r="F109" s="64"/>
      <c r="G109" s="64"/>
      <c r="H109" s="64"/>
      <c r="I109" s="64"/>
      <c r="J109" s="64"/>
      <c r="K109" s="64"/>
      <c r="L109" s="65"/>
    </row>
  </sheetData>
  <sheetProtection/>
  <mergeCells count="1">
    <mergeCell ref="A2:P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99"/>
  <sheetViews>
    <sheetView zoomScale="70" zoomScaleNormal="70" zoomScalePageLayoutView="0" workbookViewId="0" topLeftCell="A1">
      <pane ySplit="11" topLeftCell="A12" activePane="bottomLeft" state="frozen"/>
      <selection pane="topLeft" activeCell="A1" sqref="A1"/>
      <selection pane="bottomLeft" activeCell="D99" sqref="D99"/>
    </sheetView>
  </sheetViews>
  <sheetFormatPr defaultColWidth="9.140625" defaultRowHeight="12.75"/>
  <cols>
    <col min="1" max="1" width="27.8515625" style="1" customWidth="1"/>
    <col min="2" max="2" width="11.57421875" style="5" customWidth="1"/>
    <col min="3" max="3" width="11.8515625" style="1" customWidth="1"/>
    <col min="4" max="4" width="12.28125" style="5" customWidth="1"/>
    <col min="5" max="5" width="12.57421875" style="5" bestFit="1" customWidth="1"/>
    <col min="6" max="9" width="9.140625" style="1" customWidth="1"/>
    <col min="10" max="10" width="9.57421875" style="1" customWidth="1"/>
    <col min="11" max="11" width="9.7109375" style="1" customWidth="1"/>
    <col min="12" max="12" width="10.00390625" style="1" customWidth="1"/>
    <col min="13" max="16384" width="9.140625" style="1" customWidth="1"/>
  </cols>
  <sheetData>
    <row r="1" spans="1:16" ht="15.75" customHeight="1" hidden="1">
      <c r="A1" s="1" t="s">
        <v>0</v>
      </c>
      <c r="B1" s="2"/>
      <c r="C1" s="3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s="4" customFormat="1" ht="28.5" customHeight="1" hidden="1">
      <c r="A2" s="82" t="s">
        <v>1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</row>
    <row r="3" ht="15" customHeight="1" hidden="1">
      <c r="A3" s="1" t="s">
        <v>2</v>
      </c>
    </row>
    <row r="4" ht="12.75" hidden="1">
      <c r="A4" s="1" t="s">
        <v>3</v>
      </c>
    </row>
    <row r="5" ht="12.75" hidden="1">
      <c r="A5" s="1" t="s">
        <v>4</v>
      </c>
    </row>
    <row r="6" ht="12.75" hidden="1">
      <c r="A6" s="1" t="s">
        <v>5</v>
      </c>
    </row>
    <row r="7" spans="1:5" s="6" customFormat="1" ht="12.75" hidden="1">
      <c r="A7" s="6" t="s">
        <v>6</v>
      </c>
      <c r="B7" s="7"/>
      <c r="D7" s="7"/>
      <c r="E7" s="7"/>
    </row>
    <row r="8" ht="12.75" hidden="1">
      <c r="A8" s="1" t="s">
        <v>7</v>
      </c>
    </row>
    <row r="9" ht="12.75" hidden="1"/>
    <row r="10" ht="20.25">
      <c r="A10" s="67" t="s">
        <v>170</v>
      </c>
    </row>
    <row r="11" spans="1:16" ht="63.75">
      <c r="A11" s="8" t="s">
        <v>8</v>
      </c>
      <c r="B11" s="9" t="s">
        <v>9</v>
      </c>
      <c r="C11" s="10" t="s">
        <v>10</v>
      </c>
      <c r="D11" s="9" t="s">
        <v>11</v>
      </c>
      <c r="E11" s="11" t="s">
        <v>12</v>
      </c>
      <c r="F11" s="12" t="s">
        <v>13</v>
      </c>
      <c r="G11" s="13" t="s">
        <v>14</v>
      </c>
      <c r="H11" s="14" t="s">
        <v>15</v>
      </c>
      <c r="I11" s="15" t="s">
        <v>16</v>
      </c>
      <c r="J11" s="20" t="s">
        <v>131</v>
      </c>
      <c r="K11" s="21" t="s">
        <v>132</v>
      </c>
      <c r="L11" s="22" t="s">
        <v>17</v>
      </c>
      <c r="M11" s="23" t="s">
        <v>133</v>
      </c>
      <c r="N11" s="24" t="s">
        <v>134</v>
      </c>
      <c r="O11" s="81" t="s">
        <v>19</v>
      </c>
      <c r="P11" s="10" t="s">
        <v>18</v>
      </c>
    </row>
    <row r="12" spans="1:16" ht="12.75">
      <c r="A12" s="26" t="s">
        <v>24</v>
      </c>
      <c r="B12">
        <v>3</v>
      </c>
      <c r="C12" s="1">
        <f aca="true" t="shared" si="0" ref="C12:C19">B12/$B$77</f>
        <v>0.0001343664621310521</v>
      </c>
      <c r="D12" s="5">
        <f aca="true" t="shared" si="1" ref="D12:D19">C12*$B$80</f>
        <v>0</v>
      </c>
      <c r="E12" s="5">
        <f aca="true" t="shared" si="2" ref="E12:E70">B12+D12</f>
        <v>3</v>
      </c>
      <c r="H12" s="68">
        <f>E12</f>
        <v>3</v>
      </c>
      <c r="I12" s="17"/>
      <c r="P12" s="5">
        <f>E12</f>
        <v>3</v>
      </c>
    </row>
    <row r="13" spans="1:16" ht="12.75">
      <c r="A13" s="26" t="s">
        <v>80</v>
      </c>
      <c r="B13">
        <v>3</v>
      </c>
      <c r="C13" s="1">
        <f t="shared" si="0"/>
        <v>0.0001343664621310521</v>
      </c>
      <c r="D13" s="5">
        <f t="shared" si="1"/>
        <v>0</v>
      </c>
      <c r="E13" s="5">
        <f>B13+D13</f>
        <v>3</v>
      </c>
      <c r="H13" s="68">
        <f>E13</f>
        <v>3</v>
      </c>
      <c r="I13" s="17"/>
      <c r="P13" s="5">
        <f>E13</f>
        <v>3</v>
      </c>
    </row>
    <row r="14" spans="1:16" ht="12.75">
      <c r="A14" s="26" t="s">
        <v>81</v>
      </c>
      <c r="B14"/>
      <c r="C14" s="1">
        <f t="shared" si="0"/>
        <v>0</v>
      </c>
      <c r="D14" s="5">
        <f t="shared" si="1"/>
        <v>0</v>
      </c>
      <c r="E14" s="5">
        <f t="shared" si="2"/>
        <v>0</v>
      </c>
      <c r="H14" s="68">
        <f>E14</f>
        <v>0</v>
      </c>
      <c r="P14" s="5">
        <f aca="true" t="shared" si="3" ref="P14:P75">E14</f>
        <v>0</v>
      </c>
    </row>
    <row r="15" spans="1:16" ht="12.75">
      <c r="A15" s="27" t="s">
        <v>25</v>
      </c>
      <c r="B15"/>
      <c r="C15" s="1">
        <f t="shared" si="0"/>
        <v>0</v>
      </c>
      <c r="D15" s="5">
        <f t="shared" si="1"/>
        <v>0</v>
      </c>
      <c r="E15" s="5">
        <f t="shared" si="2"/>
        <v>0</v>
      </c>
      <c r="I15" s="69">
        <f>E15</f>
        <v>0</v>
      </c>
      <c r="P15" s="5">
        <f t="shared" si="3"/>
        <v>0</v>
      </c>
    </row>
    <row r="16" spans="1:16" ht="12.75">
      <c r="A16" s="32" t="s">
        <v>221</v>
      </c>
      <c r="B16">
        <v>3</v>
      </c>
      <c r="C16" s="1">
        <f t="shared" si="0"/>
        <v>0.0001343664621310521</v>
      </c>
      <c r="D16" s="5">
        <f t="shared" si="1"/>
        <v>0</v>
      </c>
      <c r="E16" s="5">
        <f>B16+D16</f>
        <v>3</v>
      </c>
      <c r="L16" s="74">
        <f>E16</f>
        <v>3</v>
      </c>
      <c r="P16" s="5">
        <f>E16</f>
        <v>3</v>
      </c>
    </row>
    <row r="17" spans="1:16" ht="12.75">
      <c r="A17" s="26" t="s">
        <v>26</v>
      </c>
      <c r="B17"/>
      <c r="C17" s="1">
        <f t="shared" si="0"/>
        <v>0</v>
      </c>
      <c r="D17" s="5">
        <f t="shared" si="1"/>
        <v>0</v>
      </c>
      <c r="E17" s="5">
        <f t="shared" si="2"/>
        <v>0</v>
      </c>
      <c r="H17" s="68">
        <f>E17</f>
        <v>0</v>
      </c>
      <c r="P17" s="5">
        <f t="shared" si="3"/>
        <v>0</v>
      </c>
    </row>
    <row r="18" spans="1:16" ht="12.75">
      <c r="A18" s="26" t="s">
        <v>28</v>
      </c>
      <c r="B18"/>
      <c r="C18" s="1">
        <f t="shared" si="0"/>
        <v>0</v>
      </c>
      <c r="D18" s="5">
        <f t="shared" si="1"/>
        <v>0</v>
      </c>
      <c r="E18" s="5">
        <f t="shared" si="2"/>
        <v>0</v>
      </c>
      <c r="H18" s="68">
        <f>E18</f>
        <v>0</v>
      </c>
      <c r="P18" s="5">
        <f t="shared" si="3"/>
        <v>0</v>
      </c>
    </row>
    <row r="19" spans="1:16" ht="12.75">
      <c r="A19" s="27" t="s">
        <v>86</v>
      </c>
      <c r="B19">
        <v>1</v>
      </c>
      <c r="C19" s="1">
        <f t="shared" si="0"/>
        <v>4.47888207103507E-05</v>
      </c>
      <c r="D19" s="5">
        <f t="shared" si="1"/>
        <v>0</v>
      </c>
      <c r="E19" s="5">
        <f t="shared" si="2"/>
        <v>1</v>
      </c>
      <c r="I19" s="69">
        <f>E19</f>
        <v>1</v>
      </c>
      <c r="P19" s="5">
        <f t="shared" si="3"/>
        <v>1</v>
      </c>
    </row>
    <row r="20" spans="1:16" ht="12.75">
      <c r="A20" s="27" t="s">
        <v>87</v>
      </c>
      <c r="B20"/>
      <c r="C20" s="1">
        <f aca="true" t="shared" si="4" ref="C20:C25">B20/$B$77</f>
        <v>0</v>
      </c>
      <c r="D20" s="5">
        <f aca="true" t="shared" si="5" ref="D20:D25">C20*$B$80</f>
        <v>0</v>
      </c>
      <c r="E20" s="5">
        <f aca="true" t="shared" si="6" ref="E20:E25">B20+D20</f>
        <v>0</v>
      </c>
      <c r="I20" s="69">
        <f>E20</f>
        <v>0</v>
      </c>
      <c r="P20" s="5">
        <f t="shared" si="3"/>
        <v>0</v>
      </c>
    </row>
    <row r="21" spans="1:16" ht="12.75">
      <c r="A21" s="27" t="s">
        <v>95</v>
      </c>
      <c r="B21"/>
      <c r="C21" s="1">
        <f t="shared" si="4"/>
        <v>0</v>
      </c>
      <c r="D21" s="5">
        <f t="shared" si="5"/>
        <v>0</v>
      </c>
      <c r="E21" s="5">
        <f t="shared" si="6"/>
        <v>0</v>
      </c>
      <c r="I21" s="69">
        <f>E21</f>
        <v>0</v>
      </c>
      <c r="P21" s="5">
        <f t="shared" si="3"/>
        <v>0</v>
      </c>
    </row>
    <row r="22" spans="1:16" ht="12.75">
      <c r="A22" s="27" t="s">
        <v>191</v>
      </c>
      <c r="B22">
        <v>3</v>
      </c>
      <c r="C22" s="1">
        <f t="shared" si="4"/>
        <v>0.0001343664621310521</v>
      </c>
      <c r="D22" s="5">
        <f t="shared" si="5"/>
        <v>0</v>
      </c>
      <c r="E22" s="5">
        <f t="shared" si="6"/>
        <v>3</v>
      </c>
      <c r="I22" s="69">
        <f>E22</f>
        <v>3</v>
      </c>
      <c r="P22" s="5">
        <f>E22</f>
        <v>3</v>
      </c>
    </row>
    <row r="23" spans="1:16" ht="12.75">
      <c r="A23" s="26" t="s">
        <v>227</v>
      </c>
      <c r="B23">
        <v>1</v>
      </c>
      <c r="C23" s="1">
        <f t="shared" si="4"/>
        <v>4.47888207103507E-05</v>
      </c>
      <c r="D23" s="5">
        <f t="shared" si="5"/>
        <v>0</v>
      </c>
      <c r="E23" s="5">
        <f t="shared" si="6"/>
        <v>1</v>
      </c>
      <c r="H23" s="68">
        <f>E23</f>
        <v>1</v>
      </c>
      <c r="P23" s="5">
        <f t="shared" si="3"/>
        <v>1</v>
      </c>
    </row>
    <row r="24" spans="1:16" ht="12.75">
      <c r="A24" s="29" t="s">
        <v>33</v>
      </c>
      <c r="B24">
        <v>5</v>
      </c>
      <c r="C24" s="1">
        <f t="shared" si="4"/>
        <v>0.00022394410355175347</v>
      </c>
      <c r="D24" s="5">
        <f t="shared" si="5"/>
        <v>0</v>
      </c>
      <c r="E24" s="5">
        <f t="shared" si="6"/>
        <v>5</v>
      </c>
      <c r="N24" s="70">
        <f>E24</f>
        <v>5</v>
      </c>
      <c r="P24" s="5">
        <f t="shared" si="3"/>
        <v>5</v>
      </c>
    </row>
    <row r="25" spans="1:16" ht="12.75">
      <c r="A25" s="28" t="s">
        <v>35</v>
      </c>
      <c r="B25"/>
      <c r="C25" s="1">
        <f t="shared" si="4"/>
        <v>0</v>
      </c>
      <c r="D25" s="5">
        <f t="shared" si="5"/>
        <v>0</v>
      </c>
      <c r="E25" s="5">
        <f t="shared" si="6"/>
        <v>0</v>
      </c>
      <c r="F25" s="72">
        <f>E25</f>
        <v>0</v>
      </c>
      <c r="P25" s="5">
        <f t="shared" si="3"/>
        <v>0</v>
      </c>
    </row>
    <row r="26" spans="1:16" ht="12.75">
      <c r="A26" s="30" t="s">
        <v>34</v>
      </c>
      <c r="B26"/>
      <c r="C26" s="1">
        <f aca="true" t="shared" si="7" ref="C26:C57">B26/$B$77</f>
        <v>0</v>
      </c>
      <c r="D26" s="5">
        <f aca="true" t="shared" si="8" ref="D26:D57">C26*$B$80</f>
        <v>0</v>
      </c>
      <c r="E26" s="5">
        <f t="shared" si="2"/>
        <v>0</v>
      </c>
      <c r="G26" s="71">
        <f>E26</f>
        <v>0</v>
      </c>
      <c r="P26" s="5">
        <f t="shared" si="3"/>
        <v>0</v>
      </c>
    </row>
    <row r="27" spans="1:16" ht="12.75">
      <c r="A27" s="30" t="s">
        <v>37</v>
      </c>
      <c r="B27">
        <v>7</v>
      </c>
      <c r="C27" s="1">
        <f t="shared" si="7"/>
        <v>0.00031352174497245485</v>
      </c>
      <c r="D27" s="5">
        <f t="shared" si="8"/>
        <v>0</v>
      </c>
      <c r="E27" s="5">
        <f>B27+D27</f>
        <v>7</v>
      </c>
      <c r="G27" s="71">
        <f>E27</f>
        <v>7</v>
      </c>
      <c r="P27" s="5">
        <f>E27</f>
        <v>7</v>
      </c>
    </row>
    <row r="28" spans="1:16" ht="12.75">
      <c r="A28" s="30" t="s">
        <v>38</v>
      </c>
      <c r="B28">
        <v>5</v>
      </c>
      <c r="C28" s="1">
        <f t="shared" si="7"/>
        <v>0.00022394410355175347</v>
      </c>
      <c r="D28" s="5">
        <f t="shared" si="8"/>
        <v>0</v>
      </c>
      <c r="E28" s="5">
        <f t="shared" si="2"/>
        <v>5</v>
      </c>
      <c r="G28" s="71">
        <f>E28</f>
        <v>5</v>
      </c>
      <c r="P28" s="5">
        <f t="shared" si="3"/>
        <v>5</v>
      </c>
    </row>
    <row r="29" spans="1:16" ht="12.75">
      <c r="A29" s="30" t="s">
        <v>39</v>
      </c>
      <c r="B29">
        <v>46</v>
      </c>
      <c r="C29" s="1">
        <f t="shared" si="7"/>
        <v>0.002060285752676132</v>
      </c>
      <c r="D29" s="5">
        <f t="shared" si="8"/>
        <v>0</v>
      </c>
      <c r="E29" s="5">
        <f t="shared" si="2"/>
        <v>46</v>
      </c>
      <c r="G29" s="71">
        <f>E29</f>
        <v>46</v>
      </c>
      <c r="P29" s="5">
        <f t="shared" si="3"/>
        <v>46</v>
      </c>
    </row>
    <row r="30" spans="1:16" ht="12.75">
      <c r="A30" s="28" t="s">
        <v>103</v>
      </c>
      <c r="B30">
        <v>26</v>
      </c>
      <c r="C30" s="1">
        <f t="shared" si="7"/>
        <v>0.0011645093384691182</v>
      </c>
      <c r="D30" s="5">
        <f t="shared" si="8"/>
        <v>0</v>
      </c>
      <c r="E30" s="5">
        <f t="shared" si="2"/>
        <v>26</v>
      </c>
      <c r="F30" s="72">
        <f>E30</f>
        <v>26</v>
      </c>
      <c r="P30" s="5">
        <f t="shared" si="3"/>
        <v>26</v>
      </c>
    </row>
    <row r="31" spans="1:16" ht="12.75">
      <c r="A31" s="28" t="s">
        <v>40</v>
      </c>
      <c r="B31">
        <v>279</v>
      </c>
      <c r="C31" s="1">
        <f t="shared" si="7"/>
        <v>0.012496080978187845</v>
      </c>
      <c r="D31" s="5">
        <f t="shared" si="8"/>
        <v>0</v>
      </c>
      <c r="E31" s="5">
        <f t="shared" si="2"/>
        <v>279</v>
      </c>
      <c r="F31" s="72">
        <f>E31</f>
        <v>279</v>
      </c>
      <c r="P31" s="5">
        <f t="shared" si="3"/>
        <v>279</v>
      </c>
    </row>
    <row r="32" spans="1:16" ht="12.75">
      <c r="A32" s="28" t="s">
        <v>42</v>
      </c>
      <c r="B32">
        <v>149</v>
      </c>
      <c r="C32" s="1">
        <f t="shared" si="7"/>
        <v>0.006673534285842254</v>
      </c>
      <c r="D32" s="5">
        <f t="shared" si="8"/>
        <v>0</v>
      </c>
      <c r="E32" s="5">
        <f>B32+D32</f>
        <v>149</v>
      </c>
      <c r="F32" s="72">
        <f>E32</f>
        <v>149</v>
      </c>
      <c r="P32" s="5">
        <f>E32</f>
        <v>149</v>
      </c>
    </row>
    <row r="33" spans="1:16" ht="12.75">
      <c r="A33" s="28" t="s">
        <v>199</v>
      </c>
      <c r="B33"/>
      <c r="C33" s="1">
        <f t="shared" si="7"/>
        <v>0</v>
      </c>
      <c r="D33" s="5">
        <f t="shared" si="8"/>
        <v>0</v>
      </c>
      <c r="E33" s="5">
        <f t="shared" si="2"/>
        <v>0</v>
      </c>
      <c r="F33" s="72">
        <f>E33</f>
        <v>0</v>
      </c>
      <c r="P33" s="5">
        <f t="shared" si="3"/>
        <v>0</v>
      </c>
    </row>
    <row r="34" spans="1:16" ht="12.75">
      <c r="A34" s="28" t="s">
        <v>104</v>
      </c>
      <c r="B34"/>
      <c r="C34" s="1">
        <f t="shared" si="7"/>
        <v>0</v>
      </c>
      <c r="D34" s="5">
        <f t="shared" si="8"/>
        <v>0</v>
      </c>
      <c r="E34" s="5">
        <f t="shared" si="2"/>
        <v>0</v>
      </c>
      <c r="F34" s="72">
        <f>E34</f>
        <v>0</v>
      </c>
      <c r="P34" s="5">
        <f t="shared" si="3"/>
        <v>0</v>
      </c>
    </row>
    <row r="35" spans="1:16" ht="12.75">
      <c r="A35" s="30" t="s">
        <v>44</v>
      </c>
      <c r="B35">
        <v>11748</v>
      </c>
      <c r="C35" s="1">
        <f t="shared" si="7"/>
        <v>0.5261790657052</v>
      </c>
      <c r="D35" s="5">
        <f t="shared" si="8"/>
        <v>0</v>
      </c>
      <c r="E35" s="5">
        <f t="shared" si="2"/>
        <v>11748</v>
      </c>
      <c r="G35" s="77"/>
      <c r="O35" s="80">
        <f>E35</f>
        <v>11748</v>
      </c>
      <c r="P35" s="5"/>
    </row>
    <row r="36" spans="1:16" ht="12.75">
      <c r="A36" s="28" t="s">
        <v>45</v>
      </c>
      <c r="B36">
        <v>256</v>
      </c>
      <c r="C36" s="1">
        <f t="shared" si="7"/>
        <v>0.011465938101849779</v>
      </c>
      <c r="D36" s="5">
        <f t="shared" si="8"/>
        <v>0</v>
      </c>
      <c r="E36" s="5">
        <f t="shared" si="2"/>
        <v>256</v>
      </c>
      <c r="F36" s="72">
        <f>E36</f>
        <v>256</v>
      </c>
      <c r="P36" s="5">
        <f t="shared" si="3"/>
        <v>256</v>
      </c>
    </row>
    <row r="37" spans="1:16" ht="12.75">
      <c r="A37" s="28" t="s">
        <v>46</v>
      </c>
      <c r="B37">
        <v>1586</v>
      </c>
      <c r="C37" s="1">
        <f t="shared" si="7"/>
        <v>0.07103506964661621</v>
      </c>
      <c r="D37" s="5">
        <f t="shared" si="8"/>
        <v>0</v>
      </c>
      <c r="E37" s="5">
        <f t="shared" si="2"/>
        <v>1586</v>
      </c>
      <c r="F37" s="72">
        <f>E37</f>
        <v>1586</v>
      </c>
      <c r="P37" s="5">
        <f t="shared" si="3"/>
        <v>1586</v>
      </c>
    </row>
    <row r="38" spans="1:16" ht="12.75">
      <c r="A38" s="28" t="s">
        <v>48</v>
      </c>
      <c r="B38">
        <v>8</v>
      </c>
      <c r="C38" s="1">
        <f t="shared" si="7"/>
        <v>0.0003583105656828056</v>
      </c>
      <c r="D38" s="5">
        <f t="shared" si="8"/>
        <v>0</v>
      </c>
      <c r="E38" s="5">
        <f t="shared" si="2"/>
        <v>8</v>
      </c>
      <c r="F38" s="72">
        <f>E38</f>
        <v>8</v>
      </c>
      <c r="P38" s="5">
        <f t="shared" si="3"/>
        <v>8</v>
      </c>
    </row>
    <row r="39" spans="1:16" ht="12.75">
      <c r="A39" s="30" t="s">
        <v>49</v>
      </c>
      <c r="B39">
        <v>1187</v>
      </c>
      <c r="C39" s="1">
        <f t="shared" si="7"/>
        <v>0.053164330183186274</v>
      </c>
      <c r="D39" s="5">
        <f t="shared" si="8"/>
        <v>0</v>
      </c>
      <c r="E39" s="5">
        <f t="shared" si="2"/>
        <v>1187</v>
      </c>
      <c r="G39" s="71">
        <f>E39</f>
        <v>1187</v>
      </c>
      <c r="P39" s="5">
        <f t="shared" si="3"/>
        <v>1187</v>
      </c>
    </row>
    <row r="40" spans="1:16" ht="12.75">
      <c r="A40" s="28" t="s">
        <v>50</v>
      </c>
      <c r="B40">
        <v>3</v>
      </c>
      <c r="C40" s="1">
        <f t="shared" si="7"/>
        <v>0.0001343664621310521</v>
      </c>
      <c r="D40" s="5">
        <f t="shared" si="8"/>
        <v>0</v>
      </c>
      <c r="E40" s="5">
        <f t="shared" si="2"/>
        <v>3</v>
      </c>
      <c r="F40" s="72">
        <f>E40</f>
        <v>3</v>
      </c>
      <c r="P40" s="5">
        <f t="shared" si="3"/>
        <v>3</v>
      </c>
    </row>
    <row r="41" spans="1:16" ht="12.75">
      <c r="A41" s="28" t="s">
        <v>51</v>
      </c>
      <c r="B41">
        <v>44</v>
      </c>
      <c r="C41" s="1">
        <f t="shared" si="7"/>
        <v>0.0019707081112554305</v>
      </c>
      <c r="D41" s="5">
        <f t="shared" si="8"/>
        <v>0</v>
      </c>
      <c r="E41" s="5">
        <f>B41+D41</f>
        <v>44</v>
      </c>
      <c r="F41" s="72">
        <f>E41</f>
        <v>44</v>
      </c>
      <c r="P41" s="5">
        <f>E41</f>
        <v>44</v>
      </c>
    </row>
    <row r="42" spans="1:16" ht="12.75">
      <c r="A42" s="30" t="s">
        <v>52</v>
      </c>
      <c r="B42">
        <v>5865</v>
      </c>
      <c r="C42" s="1">
        <f t="shared" si="7"/>
        <v>0.26268643346620685</v>
      </c>
      <c r="D42" s="5">
        <f t="shared" si="8"/>
        <v>0</v>
      </c>
      <c r="E42" s="5">
        <f t="shared" si="2"/>
        <v>5865</v>
      </c>
      <c r="G42" s="77"/>
      <c r="O42" s="80">
        <f>E42</f>
        <v>5865</v>
      </c>
      <c r="P42" s="5"/>
    </row>
    <row r="43" spans="1:16" ht="12.75">
      <c r="A43" s="28" t="s">
        <v>53</v>
      </c>
      <c r="B43">
        <v>678</v>
      </c>
      <c r="C43" s="1">
        <f t="shared" si="7"/>
        <v>0.030366820441617773</v>
      </c>
      <c r="D43" s="5">
        <f t="shared" si="8"/>
        <v>0</v>
      </c>
      <c r="E43" s="5">
        <f t="shared" si="2"/>
        <v>678</v>
      </c>
      <c r="F43" s="72">
        <f>E43</f>
        <v>678</v>
      </c>
      <c r="P43" s="5">
        <f t="shared" si="3"/>
        <v>678</v>
      </c>
    </row>
    <row r="44" spans="1:16" ht="12.75">
      <c r="A44" s="28" t="s">
        <v>54</v>
      </c>
      <c r="B44">
        <v>32</v>
      </c>
      <c r="C44" s="1">
        <f t="shared" si="7"/>
        <v>0.0014332422627312223</v>
      </c>
      <c r="D44" s="5">
        <f t="shared" si="8"/>
        <v>0</v>
      </c>
      <c r="E44" s="5">
        <f t="shared" si="2"/>
        <v>32</v>
      </c>
      <c r="F44" s="72">
        <f>E44</f>
        <v>32</v>
      </c>
      <c r="P44" s="5">
        <f t="shared" si="3"/>
        <v>32</v>
      </c>
    </row>
    <row r="45" spans="1:16" ht="12.75">
      <c r="A45" s="28" t="s">
        <v>55</v>
      </c>
      <c r="B45">
        <v>84</v>
      </c>
      <c r="C45" s="1">
        <f t="shared" si="7"/>
        <v>0.0037622609396694585</v>
      </c>
      <c r="D45" s="5">
        <f t="shared" si="8"/>
        <v>0</v>
      </c>
      <c r="E45" s="5">
        <f t="shared" si="2"/>
        <v>84</v>
      </c>
      <c r="F45" s="72">
        <f>E45</f>
        <v>84</v>
      </c>
      <c r="P45" s="5">
        <f t="shared" si="3"/>
        <v>84</v>
      </c>
    </row>
    <row r="46" spans="1:16" ht="12.75">
      <c r="A46" s="26" t="s">
        <v>213</v>
      </c>
      <c r="B46"/>
      <c r="C46" s="1">
        <f t="shared" si="7"/>
        <v>0</v>
      </c>
      <c r="D46" s="5">
        <f t="shared" si="8"/>
        <v>0</v>
      </c>
      <c r="E46" s="5">
        <f t="shared" si="2"/>
        <v>0</v>
      </c>
      <c r="H46" s="68">
        <f>E46</f>
        <v>0</v>
      </c>
      <c r="P46" s="5">
        <f t="shared" si="3"/>
        <v>0</v>
      </c>
    </row>
    <row r="47" spans="1:16" ht="12.75">
      <c r="A47" s="26" t="s">
        <v>56</v>
      </c>
      <c r="B47"/>
      <c r="C47" s="1">
        <f t="shared" si="7"/>
        <v>0</v>
      </c>
      <c r="D47" s="5">
        <f t="shared" si="8"/>
        <v>0</v>
      </c>
      <c r="E47" s="5">
        <f>B47+D47</f>
        <v>0</v>
      </c>
      <c r="H47" s="68">
        <f>E47</f>
        <v>0</v>
      </c>
      <c r="P47" s="5">
        <f>E47</f>
        <v>0</v>
      </c>
    </row>
    <row r="48" spans="1:16" ht="12.75">
      <c r="A48" s="26" t="s">
        <v>57</v>
      </c>
      <c r="B48">
        <v>1</v>
      </c>
      <c r="C48" s="1">
        <f t="shared" si="7"/>
        <v>4.47888207103507E-05</v>
      </c>
      <c r="D48" s="5">
        <f t="shared" si="8"/>
        <v>0</v>
      </c>
      <c r="E48" s="5">
        <f t="shared" si="2"/>
        <v>1</v>
      </c>
      <c r="H48" s="68">
        <f aca="true" t="shared" si="9" ref="H48:H54">E48</f>
        <v>1</v>
      </c>
      <c r="P48" s="5">
        <f t="shared" si="3"/>
        <v>1</v>
      </c>
    </row>
    <row r="49" spans="1:16" ht="12.75">
      <c r="A49" s="26" t="s">
        <v>105</v>
      </c>
      <c r="B49"/>
      <c r="C49" s="1">
        <f t="shared" si="7"/>
        <v>0</v>
      </c>
      <c r="D49" s="5">
        <f t="shared" si="8"/>
        <v>0</v>
      </c>
      <c r="E49" s="5">
        <f t="shared" si="2"/>
        <v>0</v>
      </c>
      <c r="H49" s="68">
        <f t="shared" si="9"/>
        <v>0</v>
      </c>
      <c r="P49" s="5">
        <f t="shared" si="3"/>
        <v>0</v>
      </c>
    </row>
    <row r="50" spans="1:16" ht="12.75">
      <c r="A50" s="26" t="s">
        <v>58</v>
      </c>
      <c r="B50">
        <v>7</v>
      </c>
      <c r="C50" s="1">
        <f t="shared" si="7"/>
        <v>0.00031352174497245485</v>
      </c>
      <c r="D50" s="5">
        <f t="shared" si="8"/>
        <v>0</v>
      </c>
      <c r="E50" s="5">
        <f t="shared" si="2"/>
        <v>7</v>
      </c>
      <c r="H50" s="68">
        <f t="shared" si="9"/>
        <v>7</v>
      </c>
      <c r="P50" s="5">
        <f t="shared" si="3"/>
        <v>7</v>
      </c>
    </row>
    <row r="51" spans="1:16" ht="12.75">
      <c r="A51" s="26" t="s">
        <v>59</v>
      </c>
      <c r="B51">
        <v>1</v>
      </c>
      <c r="C51" s="1">
        <f t="shared" si="7"/>
        <v>4.47888207103507E-05</v>
      </c>
      <c r="D51" s="5">
        <f t="shared" si="8"/>
        <v>0</v>
      </c>
      <c r="E51" s="5">
        <f t="shared" si="2"/>
        <v>1</v>
      </c>
      <c r="H51" s="68">
        <f t="shared" si="9"/>
        <v>1</v>
      </c>
      <c r="P51" s="5">
        <f t="shared" si="3"/>
        <v>1</v>
      </c>
    </row>
    <row r="52" spans="1:16" ht="12.75">
      <c r="A52" s="26" t="s">
        <v>60</v>
      </c>
      <c r="B52">
        <v>21</v>
      </c>
      <c r="C52" s="1">
        <f t="shared" si="7"/>
        <v>0.0009405652349173646</v>
      </c>
      <c r="D52" s="5">
        <f t="shared" si="8"/>
        <v>0</v>
      </c>
      <c r="E52" s="5">
        <f t="shared" si="2"/>
        <v>21</v>
      </c>
      <c r="H52" s="68">
        <f t="shared" si="9"/>
        <v>21</v>
      </c>
      <c r="P52" s="5">
        <f t="shared" si="3"/>
        <v>21</v>
      </c>
    </row>
    <row r="53" spans="1:16" ht="12.75">
      <c r="A53" s="26" t="s">
        <v>61</v>
      </c>
      <c r="B53">
        <v>36</v>
      </c>
      <c r="C53" s="1">
        <f t="shared" si="7"/>
        <v>0.001612397545572625</v>
      </c>
      <c r="D53" s="5">
        <f t="shared" si="8"/>
        <v>0</v>
      </c>
      <c r="E53" s="5">
        <f t="shared" si="2"/>
        <v>36</v>
      </c>
      <c r="H53" s="68">
        <f t="shared" si="9"/>
        <v>36</v>
      </c>
      <c r="P53" s="5">
        <f t="shared" si="3"/>
        <v>36</v>
      </c>
    </row>
    <row r="54" spans="1:16" ht="12.75">
      <c r="A54" s="26" t="s">
        <v>62</v>
      </c>
      <c r="B54"/>
      <c r="C54" s="1">
        <f t="shared" si="7"/>
        <v>0</v>
      </c>
      <c r="D54" s="5">
        <f t="shared" si="8"/>
        <v>0</v>
      </c>
      <c r="E54" s="5">
        <f t="shared" si="2"/>
        <v>0</v>
      </c>
      <c r="H54" s="68">
        <f t="shared" si="9"/>
        <v>0</v>
      </c>
      <c r="P54" s="5">
        <f t="shared" si="3"/>
        <v>0</v>
      </c>
    </row>
    <row r="55" spans="1:16" ht="12.75">
      <c r="A55" s="27" t="s">
        <v>63</v>
      </c>
      <c r="B55">
        <v>58</v>
      </c>
      <c r="C55" s="1">
        <f t="shared" si="7"/>
        <v>0.0025977516012003405</v>
      </c>
      <c r="D55" s="5">
        <f t="shared" si="8"/>
        <v>0</v>
      </c>
      <c r="E55" s="5">
        <f t="shared" si="2"/>
        <v>58</v>
      </c>
      <c r="I55" s="69">
        <f>E55</f>
        <v>58</v>
      </c>
      <c r="P55" s="5">
        <f t="shared" si="3"/>
        <v>58</v>
      </c>
    </row>
    <row r="56" spans="1:16" ht="12.75">
      <c r="A56" s="27" t="s">
        <v>106</v>
      </c>
      <c r="B56">
        <v>5</v>
      </c>
      <c r="C56" s="1">
        <f t="shared" si="7"/>
        <v>0.00022394410355175347</v>
      </c>
      <c r="D56" s="5">
        <f t="shared" si="8"/>
        <v>0</v>
      </c>
      <c r="E56" s="5">
        <f>B56+D56</f>
        <v>5</v>
      </c>
      <c r="I56" s="69">
        <f aca="true" t="shared" si="10" ref="I56:I63">E56</f>
        <v>5</v>
      </c>
      <c r="P56" s="5">
        <f t="shared" si="3"/>
        <v>5</v>
      </c>
    </row>
    <row r="57" spans="1:16" ht="12.75">
      <c r="A57" s="27" t="s">
        <v>64</v>
      </c>
      <c r="B57"/>
      <c r="C57" s="1">
        <f t="shared" si="7"/>
        <v>0</v>
      </c>
      <c r="D57" s="5">
        <f t="shared" si="8"/>
        <v>0</v>
      </c>
      <c r="E57" s="5">
        <f t="shared" si="2"/>
        <v>0</v>
      </c>
      <c r="I57" s="69">
        <f t="shared" si="10"/>
        <v>0</v>
      </c>
      <c r="P57" s="5">
        <f t="shared" si="3"/>
        <v>0</v>
      </c>
    </row>
    <row r="58" spans="1:16" ht="12.75">
      <c r="A58" s="27" t="s">
        <v>65</v>
      </c>
      <c r="B58"/>
      <c r="C58" s="1">
        <f aca="true" t="shared" si="11" ref="C58:C75">B58/$B$77</f>
        <v>0</v>
      </c>
      <c r="D58" s="5">
        <f aca="true" t="shared" si="12" ref="D58:D75">C58*$B$80</f>
        <v>0</v>
      </c>
      <c r="E58" s="5">
        <f t="shared" si="2"/>
        <v>0</v>
      </c>
      <c r="I58" s="69">
        <f t="shared" si="10"/>
        <v>0</v>
      </c>
      <c r="P58" s="5">
        <f t="shared" si="3"/>
        <v>0</v>
      </c>
    </row>
    <row r="59" spans="1:16" ht="12.75">
      <c r="A59" s="27" t="s">
        <v>109</v>
      </c>
      <c r="B59"/>
      <c r="C59" s="1">
        <f t="shared" si="11"/>
        <v>0</v>
      </c>
      <c r="D59" s="5">
        <f t="shared" si="12"/>
        <v>0</v>
      </c>
      <c r="E59" s="5">
        <f t="shared" si="2"/>
        <v>0</v>
      </c>
      <c r="I59" s="69">
        <f t="shared" si="10"/>
        <v>0</v>
      </c>
      <c r="P59" s="5">
        <f t="shared" si="3"/>
        <v>0</v>
      </c>
    </row>
    <row r="60" spans="1:16" ht="12.75">
      <c r="A60" s="27" t="s">
        <v>120</v>
      </c>
      <c r="B60">
        <v>4</v>
      </c>
      <c r="C60" s="1">
        <f t="shared" si="11"/>
        <v>0.0001791552828414028</v>
      </c>
      <c r="D60" s="5">
        <f t="shared" si="12"/>
        <v>0</v>
      </c>
      <c r="E60" s="5">
        <f>B60+D60</f>
        <v>4</v>
      </c>
      <c r="I60" s="69">
        <f>E60</f>
        <v>4</v>
      </c>
      <c r="P60" s="5">
        <f>E60</f>
        <v>4</v>
      </c>
    </row>
    <row r="61" spans="1:16" ht="12.75">
      <c r="A61" s="27" t="s">
        <v>180</v>
      </c>
      <c r="B61"/>
      <c r="C61" s="1">
        <f t="shared" si="11"/>
        <v>0</v>
      </c>
      <c r="D61" s="5">
        <f t="shared" si="12"/>
        <v>0</v>
      </c>
      <c r="E61" s="5">
        <f t="shared" si="2"/>
        <v>0</v>
      </c>
      <c r="I61" s="69">
        <f t="shared" si="10"/>
        <v>0</v>
      </c>
      <c r="P61" s="5">
        <f t="shared" si="3"/>
        <v>0</v>
      </c>
    </row>
    <row r="62" spans="1:16" ht="12.75">
      <c r="A62" s="27" t="s">
        <v>68</v>
      </c>
      <c r="B62">
        <v>91</v>
      </c>
      <c r="C62" s="1">
        <f t="shared" si="11"/>
        <v>0.0040757826846419135</v>
      </c>
      <c r="D62" s="5">
        <f t="shared" si="12"/>
        <v>0</v>
      </c>
      <c r="E62" s="5">
        <f t="shared" si="2"/>
        <v>91</v>
      </c>
      <c r="I62" s="69">
        <f t="shared" si="10"/>
        <v>91</v>
      </c>
      <c r="P62" s="5">
        <f t="shared" si="3"/>
        <v>91</v>
      </c>
    </row>
    <row r="63" spans="1:16" ht="12.75">
      <c r="A63" s="27" t="s">
        <v>110</v>
      </c>
      <c r="B63">
        <v>78</v>
      </c>
      <c r="C63" s="1">
        <f t="shared" si="11"/>
        <v>0.0034935280154073543</v>
      </c>
      <c r="D63" s="5">
        <f t="shared" si="12"/>
        <v>0</v>
      </c>
      <c r="E63" s="5">
        <f t="shared" si="2"/>
        <v>78</v>
      </c>
      <c r="I63" s="69">
        <f t="shared" si="10"/>
        <v>78</v>
      </c>
      <c r="P63" s="5">
        <f t="shared" si="3"/>
        <v>78</v>
      </c>
    </row>
    <row r="64" spans="1:16" ht="12.75">
      <c r="A64" s="32" t="s">
        <v>73</v>
      </c>
      <c r="B64"/>
      <c r="C64" s="1">
        <f t="shared" si="11"/>
        <v>0</v>
      </c>
      <c r="D64" s="5">
        <f t="shared" si="12"/>
        <v>0</v>
      </c>
      <c r="E64" s="5">
        <f t="shared" si="2"/>
        <v>0</v>
      </c>
      <c r="L64" s="74">
        <f>E64</f>
        <v>0</v>
      </c>
      <c r="P64" s="5">
        <f t="shared" si="3"/>
        <v>0</v>
      </c>
    </row>
    <row r="65" spans="1:16" ht="12.75">
      <c r="A65" s="32" t="s">
        <v>74</v>
      </c>
      <c r="B65">
        <v>1</v>
      </c>
      <c r="C65" s="1">
        <f t="shared" si="11"/>
        <v>4.47888207103507E-05</v>
      </c>
      <c r="D65" s="5">
        <f t="shared" si="12"/>
        <v>0</v>
      </c>
      <c r="E65" s="5">
        <f>B65+D65</f>
        <v>1</v>
      </c>
      <c r="L65" s="74">
        <f>E65</f>
        <v>1</v>
      </c>
      <c r="P65" s="5">
        <f t="shared" si="3"/>
        <v>1</v>
      </c>
    </row>
    <row r="66" spans="1:16" ht="12.75">
      <c r="A66" s="32" t="s">
        <v>121</v>
      </c>
      <c r="B66"/>
      <c r="C66" s="1">
        <f t="shared" si="11"/>
        <v>0</v>
      </c>
      <c r="D66" s="5">
        <f t="shared" si="12"/>
        <v>0</v>
      </c>
      <c r="E66" s="5">
        <f t="shared" si="2"/>
        <v>0</v>
      </c>
      <c r="J66" s="6"/>
      <c r="L66" s="74">
        <f>E66</f>
        <v>0</v>
      </c>
      <c r="P66" s="5">
        <f t="shared" si="3"/>
        <v>0</v>
      </c>
    </row>
    <row r="67" spans="1:16" ht="12.75">
      <c r="A67" s="32" t="s">
        <v>225</v>
      </c>
      <c r="B67">
        <v>1</v>
      </c>
      <c r="C67" s="1">
        <f t="shared" si="11"/>
        <v>4.47888207103507E-05</v>
      </c>
      <c r="D67" s="5">
        <f t="shared" si="12"/>
        <v>0</v>
      </c>
      <c r="E67" s="5">
        <f>B67+D67</f>
        <v>1</v>
      </c>
      <c r="J67" s="6"/>
      <c r="L67" s="74">
        <f>E67</f>
        <v>1</v>
      </c>
      <c r="P67" s="5">
        <f>E67</f>
        <v>1</v>
      </c>
    </row>
    <row r="68" spans="1:16" ht="12.75">
      <c r="A68" s="43" t="s">
        <v>111</v>
      </c>
      <c r="B68"/>
      <c r="C68" s="1">
        <f t="shared" si="11"/>
        <v>0</v>
      </c>
      <c r="D68" s="5">
        <f t="shared" si="12"/>
        <v>0</v>
      </c>
      <c r="E68" s="5">
        <f>B68+D68</f>
        <v>0</v>
      </c>
      <c r="M68" s="76">
        <f>E68</f>
        <v>0</v>
      </c>
      <c r="P68" s="17">
        <f t="shared" si="3"/>
        <v>0</v>
      </c>
    </row>
    <row r="69" spans="1:16" ht="12.75">
      <c r="A69" s="31" t="s">
        <v>75</v>
      </c>
      <c r="B69"/>
      <c r="C69" s="1">
        <f t="shared" si="11"/>
        <v>0</v>
      </c>
      <c r="D69" s="5">
        <f t="shared" si="12"/>
        <v>0</v>
      </c>
      <c r="E69" s="5">
        <f t="shared" si="2"/>
        <v>0</v>
      </c>
      <c r="J69" s="73">
        <f>E69</f>
        <v>0</v>
      </c>
      <c r="P69" s="5">
        <f t="shared" si="3"/>
        <v>0</v>
      </c>
    </row>
    <row r="70" spans="1:16" ht="12.75">
      <c r="A70" s="31" t="s">
        <v>127</v>
      </c>
      <c r="B70"/>
      <c r="C70" s="1">
        <f t="shared" si="11"/>
        <v>0</v>
      </c>
      <c r="D70" s="5">
        <f t="shared" si="12"/>
        <v>0</v>
      </c>
      <c r="E70" s="5">
        <f t="shared" si="2"/>
        <v>0</v>
      </c>
      <c r="J70" s="73">
        <f>E70</f>
        <v>0</v>
      </c>
      <c r="P70" s="5">
        <f t="shared" si="3"/>
        <v>0</v>
      </c>
    </row>
    <row r="71" spans="1:16" ht="12.75">
      <c r="A71" s="31" t="s">
        <v>76</v>
      </c>
      <c r="B71"/>
      <c r="C71" s="1">
        <f t="shared" si="11"/>
        <v>0</v>
      </c>
      <c r="D71" s="5">
        <f t="shared" si="12"/>
        <v>0</v>
      </c>
      <c r="E71" s="5">
        <f>B71+D71</f>
        <v>0</v>
      </c>
      <c r="J71" s="73">
        <f>E71</f>
        <v>0</v>
      </c>
      <c r="P71" s="17">
        <f t="shared" si="3"/>
        <v>0</v>
      </c>
    </row>
    <row r="72" spans="1:16" ht="12.75">
      <c r="A72" s="33" t="s">
        <v>77</v>
      </c>
      <c r="B72"/>
      <c r="C72" s="1">
        <f t="shared" si="11"/>
        <v>0</v>
      </c>
      <c r="D72" s="5">
        <f t="shared" si="12"/>
        <v>0</v>
      </c>
      <c r="E72" s="5">
        <f>B72+D72</f>
        <v>0</v>
      </c>
      <c r="K72" s="75">
        <f>E72</f>
        <v>0</v>
      </c>
      <c r="P72" s="5">
        <f t="shared" si="3"/>
        <v>0</v>
      </c>
    </row>
    <row r="73" spans="1:16" ht="12.75">
      <c r="A73" s="33" t="s">
        <v>226</v>
      </c>
      <c r="B73">
        <v>1</v>
      </c>
      <c r="C73" s="1">
        <f t="shared" si="11"/>
        <v>4.47888207103507E-05</v>
      </c>
      <c r="D73" s="5">
        <f t="shared" si="12"/>
        <v>0</v>
      </c>
      <c r="E73" s="5">
        <f>B73+D73</f>
        <v>1</v>
      </c>
      <c r="K73" s="75">
        <f>E73</f>
        <v>1</v>
      </c>
      <c r="P73" s="5">
        <f>E73</f>
        <v>1</v>
      </c>
    </row>
    <row r="74" spans="1:16" ht="12.75">
      <c r="A74" s="29" t="s">
        <v>78</v>
      </c>
      <c r="B74"/>
      <c r="C74" s="1">
        <f t="shared" si="11"/>
        <v>0</v>
      </c>
      <c r="D74" s="5">
        <f t="shared" si="12"/>
        <v>0</v>
      </c>
      <c r="E74" s="5">
        <f>B74+D74</f>
        <v>0</v>
      </c>
      <c r="L74" s="6"/>
      <c r="N74" s="70">
        <f>E74</f>
        <v>0</v>
      </c>
      <c r="P74" s="5">
        <f t="shared" si="3"/>
        <v>0</v>
      </c>
    </row>
    <row r="75" spans="1:16" ht="12.75">
      <c r="A75"/>
      <c r="B75" s="16"/>
      <c r="C75" s="1">
        <f t="shared" si="11"/>
        <v>0</v>
      </c>
      <c r="D75" s="5">
        <f t="shared" si="12"/>
        <v>0</v>
      </c>
      <c r="E75" s="5">
        <f>B75+D75</f>
        <v>0</v>
      </c>
      <c r="P75" s="5">
        <f t="shared" si="3"/>
        <v>0</v>
      </c>
    </row>
    <row r="76" spans="1:2" ht="12.75">
      <c r="A76"/>
      <c r="B76" s="16"/>
    </row>
    <row r="77" spans="1:16" ht="12.75">
      <c r="A77" s="1" t="s">
        <v>21</v>
      </c>
      <c r="B77" s="16">
        <v>22327</v>
      </c>
      <c r="C77" s="1">
        <f>B77/$B$78</f>
        <v>1</v>
      </c>
      <c r="E77" s="5">
        <f>SUM(E12:E75)</f>
        <v>22327</v>
      </c>
      <c r="F77" s="34">
        <f aca="true" t="shared" si="13" ref="F77:P77">SUM(F12:F75)</f>
        <v>3145</v>
      </c>
      <c r="G77" s="35">
        <f t="shared" si="13"/>
        <v>1245</v>
      </c>
      <c r="H77" s="36">
        <f t="shared" si="13"/>
        <v>73</v>
      </c>
      <c r="I77" s="37">
        <f t="shared" si="13"/>
        <v>240</v>
      </c>
      <c r="J77" s="38">
        <f t="shared" si="13"/>
        <v>0</v>
      </c>
      <c r="K77" s="39">
        <f t="shared" si="13"/>
        <v>1</v>
      </c>
      <c r="L77" s="40">
        <f t="shared" si="13"/>
        <v>5</v>
      </c>
      <c r="M77" s="41">
        <f t="shared" si="13"/>
        <v>0</v>
      </c>
      <c r="N77" s="42">
        <f t="shared" si="13"/>
        <v>5</v>
      </c>
      <c r="O77" s="79">
        <f>SUM(O12:O75)</f>
        <v>17613</v>
      </c>
      <c r="P77" s="5">
        <f t="shared" si="13"/>
        <v>4714</v>
      </c>
    </row>
    <row r="78" spans="1:4" ht="12.75">
      <c r="A78" s="1" t="s">
        <v>22</v>
      </c>
      <c r="B78" s="5">
        <v>22327</v>
      </c>
      <c r="D78" s="5" t="s">
        <v>20</v>
      </c>
    </row>
    <row r="79" spans="2:3" ht="12.75">
      <c r="B79" s="5" t="s">
        <v>20</v>
      </c>
      <c r="C79" s="5"/>
    </row>
    <row r="80" spans="1:2" ht="38.25">
      <c r="A80" s="18" t="s">
        <v>23</v>
      </c>
      <c r="B80" s="19">
        <f>B78-B77</f>
        <v>0</v>
      </c>
    </row>
    <row r="81" ht="13.5" thickBot="1"/>
    <row r="82" spans="1:12" ht="12.75">
      <c r="A82" s="44"/>
      <c r="B82" s="45"/>
      <c r="C82" s="46"/>
      <c r="D82" s="45"/>
      <c r="E82" s="45"/>
      <c r="F82" s="46"/>
      <c r="G82" s="46"/>
      <c r="H82" s="46"/>
      <c r="I82" s="46"/>
      <c r="J82" s="46"/>
      <c r="K82" s="46"/>
      <c r="L82" s="47"/>
    </row>
    <row r="83" spans="1:12" ht="12.75">
      <c r="A83" s="48">
        <v>1</v>
      </c>
      <c r="B83" s="49" t="s">
        <v>136</v>
      </c>
      <c r="C83" s="50"/>
      <c r="D83" s="49"/>
      <c r="E83" s="49"/>
      <c r="F83" s="50"/>
      <c r="G83" s="50"/>
      <c r="H83" s="50"/>
      <c r="I83" s="51">
        <f>P77</f>
        <v>4714</v>
      </c>
      <c r="J83" s="50"/>
      <c r="K83" s="50"/>
      <c r="L83" s="52"/>
    </row>
    <row r="84" spans="1:12" ht="13.5" thickBot="1">
      <c r="A84" s="48"/>
      <c r="B84" s="49"/>
      <c r="C84" s="50"/>
      <c r="D84" s="49"/>
      <c r="E84" s="49"/>
      <c r="F84" s="50"/>
      <c r="G84" s="50"/>
      <c r="H84" s="50"/>
      <c r="I84" s="53"/>
      <c r="J84" s="50"/>
      <c r="K84" s="50"/>
      <c r="L84" s="52"/>
    </row>
    <row r="85" spans="1:12" ht="13.5" thickBot="1">
      <c r="A85" s="48"/>
      <c r="B85" s="49"/>
      <c r="C85" s="50"/>
      <c r="D85" s="49"/>
      <c r="E85" s="49"/>
      <c r="F85" s="50"/>
      <c r="G85" s="50"/>
      <c r="H85" s="50"/>
      <c r="I85" s="54" t="s">
        <v>12</v>
      </c>
      <c r="J85" s="55" t="s">
        <v>137</v>
      </c>
      <c r="K85" s="55" t="s">
        <v>138</v>
      </c>
      <c r="L85" s="52"/>
    </row>
    <row r="86" spans="1:12" ht="12.75">
      <c r="A86" s="48">
        <v>2</v>
      </c>
      <c r="B86" s="49" t="s">
        <v>139</v>
      </c>
      <c r="C86" s="50"/>
      <c r="D86" s="49"/>
      <c r="E86" s="49"/>
      <c r="F86" s="50"/>
      <c r="G86" s="50"/>
      <c r="H86" s="50"/>
      <c r="I86" s="56">
        <f>J86+K86</f>
        <v>4390</v>
      </c>
      <c r="J86" s="56">
        <f>G77</f>
        <v>1245</v>
      </c>
      <c r="K86" s="56">
        <f>F77</f>
        <v>3145</v>
      </c>
      <c r="L86" s="52"/>
    </row>
    <row r="87" spans="1:12" ht="12.75">
      <c r="A87" s="48">
        <v>3</v>
      </c>
      <c r="B87" s="49" t="s">
        <v>140</v>
      </c>
      <c r="C87" s="50"/>
      <c r="D87" s="49"/>
      <c r="E87" s="49"/>
      <c r="F87" s="50"/>
      <c r="G87" s="50"/>
      <c r="H87" s="50"/>
      <c r="I87" s="56">
        <f>J87+K87</f>
        <v>313</v>
      </c>
      <c r="J87" s="56">
        <f>H77</f>
        <v>73</v>
      </c>
      <c r="K87" s="56">
        <f>I77</f>
        <v>240</v>
      </c>
      <c r="L87" s="52"/>
    </row>
    <row r="88" spans="1:12" ht="12.75">
      <c r="A88" s="48">
        <v>4</v>
      </c>
      <c r="B88" s="49" t="s">
        <v>155</v>
      </c>
      <c r="C88" s="50"/>
      <c r="D88" s="49"/>
      <c r="E88" s="49"/>
      <c r="F88" s="50"/>
      <c r="G88" s="50"/>
      <c r="H88" s="50"/>
      <c r="I88" s="56">
        <f>J88+K88</f>
        <v>1</v>
      </c>
      <c r="J88" s="56">
        <f>J77</f>
        <v>0</v>
      </c>
      <c r="K88" s="56">
        <f>K77</f>
        <v>1</v>
      </c>
      <c r="L88" s="52"/>
    </row>
    <row r="89" spans="1:12" ht="12.75">
      <c r="A89" s="48">
        <v>5</v>
      </c>
      <c r="B89" s="49" t="s">
        <v>142</v>
      </c>
      <c r="C89" s="50"/>
      <c r="D89" s="49"/>
      <c r="E89" s="49"/>
      <c r="F89" s="50"/>
      <c r="G89" s="50"/>
      <c r="H89" s="50"/>
      <c r="I89" s="57">
        <f>L77</f>
        <v>5</v>
      </c>
      <c r="J89" s="50"/>
      <c r="K89" s="50"/>
      <c r="L89" s="52"/>
    </row>
    <row r="90" spans="1:12" ht="12.75">
      <c r="A90" s="48">
        <v>6</v>
      </c>
      <c r="B90" s="49" t="s">
        <v>143</v>
      </c>
      <c r="C90" s="50"/>
      <c r="D90" s="49"/>
      <c r="E90" s="49"/>
      <c r="F90" s="50"/>
      <c r="G90" s="50"/>
      <c r="H90" s="50"/>
      <c r="I90" s="51">
        <f>M77</f>
        <v>0</v>
      </c>
      <c r="J90" s="50"/>
      <c r="K90" s="50"/>
      <c r="L90" s="52"/>
    </row>
    <row r="91" spans="1:12" ht="12.75">
      <c r="A91" s="48">
        <v>9</v>
      </c>
      <c r="B91" s="49" t="s">
        <v>144</v>
      </c>
      <c r="C91" s="50"/>
      <c r="D91" s="49"/>
      <c r="E91" s="49"/>
      <c r="F91" s="50"/>
      <c r="G91" s="50"/>
      <c r="H91" s="50"/>
      <c r="I91" s="50"/>
      <c r="J91" s="50"/>
      <c r="K91" s="50"/>
      <c r="L91" s="52"/>
    </row>
    <row r="92" spans="1:12" ht="12.75">
      <c r="A92" s="48"/>
      <c r="B92" s="58" t="s">
        <v>145</v>
      </c>
      <c r="C92" s="59"/>
      <c r="D92" s="58" t="s">
        <v>146</v>
      </c>
      <c r="E92" s="49"/>
      <c r="F92" s="50"/>
      <c r="G92" s="50"/>
      <c r="H92" s="50"/>
      <c r="I92" s="50"/>
      <c r="J92" s="50"/>
      <c r="K92" s="50"/>
      <c r="L92" s="52"/>
    </row>
    <row r="93" spans="1:12" ht="12.75">
      <c r="A93" s="48"/>
      <c r="B93" s="49" t="s">
        <v>149</v>
      </c>
      <c r="C93" s="50"/>
      <c r="D93" s="60"/>
      <c r="E93" s="49"/>
      <c r="F93" s="50"/>
      <c r="G93" s="50"/>
      <c r="H93" s="50"/>
      <c r="I93" s="50"/>
      <c r="J93" s="50"/>
      <c r="K93" s="50"/>
      <c r="L93" s="52"/>
    </row>
    <row r="94" spans="1:12" ht="12.75">
      <c r="A94" s="48"/>
      <c r="B94" s="49" t="s">
        <v>150</v>
      </c>
      <c r="C94" s="50"/>
      <c r="D94" s="61"/>
      <c r="E94" s="49"/>
      <c r="F94" s="50"/>
      <c r="G94" s="50"/>
      <c r="H94" s="50"/>
      <c r="I94" s="50"/>
      <c r="J94" s="50"/>
      <c r="K94" s="50"/>
      <c r="L94" s="52"/>
    </row>
    <row r="95" spans="1:12" ht="12.75">
      <c r="A95" s="48"/>
      <c r="B95" s="49" t="s">
        <v>151</v>
      </c>
      <c r="C95" s="50"/>
      <c r="D95" s="61">
        <v>3</v>
      </c>
      <c r="E95" s="49"/>
      <c r="F95" s="50"/>
      <c r="G95" s="50"/>
      <c r="H95" s="50"/>
      <c r="I95" s="50"/>
      <c r="J95" s="50"/>
      <c r="K95" s="50"/>
      <c r="L95" s="52"/>
    </row>
    <row r="96" spans="1:12" ht="12.75">
      <c r="A96" s="48"/>
      <c r="B96" s="49" t="s">
        <v>148</v>
      </c>
      <c r="C96" s="50"/>
      <c r="D96" s="60">
        <v>1</v>
      </c>
      <c r="E96" s="49"/>
      <c r="F96" s="50"/>
      <c r="G96" s="50"/>
      <c r="H96" s="50"/>
      <c r="I96" s="50"/>
      <c r="J96" s="50"/>
      <c r="K96" s="50"/>
      <c r="L96" s="52"/>
    </row>
    <row r="97" spans="1:12" ht="12.75">
      <c r="A97" s="48"/>
      <c r="B97" s="49" t="s">
        <v>152</v>
      </c>
      <c r="C97" s="50"/>
      <c r="D97" s="61">
        <v>236</v>
      </c>
      <c r="E97" s="49"/>
      <c r="F97" s="50"/>
      <c r="G97" s="50"/>
      <c r="H97" s="50"/>
      <c r="I97" s="50"/>
      <c r="J97" s="50"/>
      <c r="K97" s="50"/>
      <c r="L97" s="52"/>
    </row>
    <row r="98" spans="1:12" ht="12.75">
      <c r="A98" s="48"/>
      <c r="B98" s="49" t="s">
        <v>147</v>
      </c>
      <c r="C98" s="50"/>
      <c r="D98" s="61">
        <v>1</v>
      </c>
      <c r="E98" s="49"/>
      <c r="F98" s="50"/>
      <c r="G98" s="50"/>
      <c r="H98" s="50"/>
      <c r="I98" s="50"/>
      <c r="J98" s="50"/>
      <c r="K98" s="50"/>
      <c r="L98" s="52"/>
    </row>
    <row r="99" spans="1:12" ht="13.5" thickBot="1">
      <c r="A99" s="62"/>
      <c r="B99" s="63"/>
      <c r="C99" s="64"/>
      <c r="D99" s="63"/>
      <c r="E99" s="63"/>
      <c r="F99" s="64"/>
      <c r="G99" s="64"/>
      <c r="H99" s="64"/>
      <c r="I99" s="64"/>
      <c r="J99" s="64"/>
      <c r="K99" s="64"/>
      <c r="L99" s="65"/>
    </row>
  </sheetData>
  <sheetProtection/>
  <mergeCells count="1">
    <mergeCell ref="A2:P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96"/>
  <sheetViews>
    <sheetView zoomScale="70" zoomScaleNormal="70" zoomScalePageLayoutView="0" workbookViewId="0" topLeftCell="A1">
      <pane ySplit="11" topLeftCell="A39" activePane="bottomLeft" state="frozen"/>
      <selection pane="topLeft" activeCell="A1" sqref="A1"/>
      <selection pane="bottomLeft" activeCell="D94" sqref="D94"/>
    </sheetView>
  </sheetViews>
  <sheetFormatPr defaultColWidth="9.140625" defaultRowHeight="12.75"/>
  <cols>
    <col min="1" max="1" width="27.8515625" style="1" customWidth="1"/>
    <col min="2" max="2" width="11.57421875" style="5" customWidth="1"/>
    <col min="3" max="3" width="11.8515625" style="1" customWidth="1"/>
    <col min="4" max="4" width="12.28125" style="5" customWidth="1"/>
    <col min="5" max="5" width="12.57421875" style="5" bestFit="1" customWidth="1"/>
    <col min="6" max="9" width="9.140625" style="1" customWidth="1"/>
    <col min="10" max="10" width="9.57421875" style="1" customWidth="1"/>
    <col min="11" max="11" width="9.7109375" style="1" customWidth="1"/>
    <col min="12" max="12" width="10.00390625" style="1" customWidth="1"/>
    <col min="13" max="16384" width="9.140625" style="1" customWidth="1"/>
  </cols>
  <sheetData>
    <row r="1" spans="1:16" ht="15.75" customHeight="1" hidden="1">
      <c r="A1" s="1" t="s">
        <v>0</v>
      </c>
      <c r="B1" s="2"/>
      <c r="C1" s="3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s="4" customFormat="1" ht="28.5" customHeight="1" hidden="1">
      <c r="A2" s="82" t="s">
        <v>1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</row>
    <row r="3" ht="15" customHeight="1" hidden="1">
      <c r="A3" s="1" t="s">
        <v>2</v>
      </c>
    </row>
    <row r="4" ht="12.75" hidden="1">
      <c r="A4" s="1" t="s">
        <v>3</v>
      </c>
    </row>
    <row r="5" ht="12.75" hidden="1">
      <c r="A5" s="1" t="s">
        <v>4</v>
      </c>
    </row>
    <row r="6" ht="12.75" hidden="1">
      <c r="A6" s="1" t="s">
        <v>5</v>
      </c>
    </row>
    <row r="7" spans="1:5" s="6" customFormat="1" ht="12.75" hidden="1">
      <c r="A7" s="6" t="s">
        <v>6</v>
      </c>
      <c r="B7" s="7"/>
      <c r="D7" s="7"/>
      <c r="E7" s="7"/>
    </row>
    <row r="8" ht="12.75" hidden="1">
      <c r="A8" s="1" t="s">
        <v>7</v>
      </c>
    </row>
    <row r="9" ht="12.75" hidden="1"/>
    <row r="10" ht="20.25">
      <c r="A10" s="67" t="s">
        <v>168</v>
      </c>
    </row>
    <row r="11" spans="1:16" ht="63.75">
      <c r="A11" s="8" t="s">
        <v>8</v>
      </c>
      <c r="B11" s="9" t="s">
        <v>9</v>
      </c>
      <c r="C11" s="10" t="s">
        <v>10</v>
      </c>
      <c r="D11" s="9" t="s">
        <v>11</v>
      </c>
      <c r="E11" s="11" t="s">
        <v>12</v>
      </c>
      <c r="F11" s="12" t="s">
        <v>13</v>
      </c>
      <c r="G11" s="13" t="s">
        <v>14</v>
      </c>
      <c r="H11" s="14" t="s">
        <v>15</v>
      </c>
      <c r="I11" s="15" t="s">
        <v>16</v>
      </c>
      <c r="J11" s="20" t="s">
        <v>131</v>
      </c>
      <c r="K11" s="21" t="s">
        <v>132</v>
      </c>
      <c r="L11" s="22" t="s">
        <v>17</v>
      </c>
      <c r="M11" s="23" t="s">
        <v>133</v>
      </c>
      <c r="N11" s="24" t="s">
        <v>134</v>
      </c>
      <c r="O11" s="81" t="s">
        <v>19</v>
      </c>
      <c r="P11" s="10" t="s">
        <v>18</v>
      </c>
    </row>
    <row r="12" spans="1:16" ht="12.75">
      <c r="A12" s="26" t="s">
        <v>24</v>
      </c>
      <c r="B12">
        <v>4</v>
      </c>
      <c r="C12" s="1">
        <f aca="true" t="shared" si="0" ref="C12:C45">B12/$B$74</f>
        <v>0.00012887013112535843</v>
      </c>
      <c r="D12" s="5">
        <f aca="true" t="shared" si="1" ref="D12:D45">C12*$B$77</f>
        <v>0</v>
      </c>
      <c r="E12" s="5">
        <f aca="true" t="shared" si="2" ref="E12:E72">B12+D12</f>
        <v>4</v>
      </c>
      <c r="H12" s="68">
        <f>E12</f>
        <v>4</v>
      </c>
      <c r="I12" s="17"/>
      <c r="P12" s="17">
        <f>E12</f>
        <v>4</v>
      </c>
    </row>
    <row r="13" spans="1:16" ht="12.75">
      <c r="A13" s="27" t="s">
        <v>162</v>
      </c>
      <c r="B13"/>
      <c r="C13" s="1">
        <f t="shared" si="0"/>
        <v>0</v>
      </c>
      <c r="D13" s="5">
        <f t="shared" si="1"/>
        <v>0</v>
      </c>
      <c r="E13" s="5">
        <f>B13+D13</f>
        <v>0</v>
      </c>
      <c r="H13" s="6"/>
      <c r="I13" s="25">
        <f>E13</f>
        <v>0</v>
      </c>
      <c r="P13" s="17">
        <f aca="true" t="shared" si="3" ref="P13:P72">E13</f>
        <v>0</v>
      </c>
    </row>
    <row r="14" spans="1:16" ht="12.75">
      <c r="A14" s="26" t="s">
        <v>80</v>
      </c>
      <c r="B14"/>
      <c r="C14" s="1">
        <f t="shared" si="0"/>
        <v>0</v>
      </c>
      <c r="D14" s="5">
        <f t="shared" si="1"/>
        <v>0</v>
      </c>
      <c r="E14" s="5">
        <f t="shared" si="2"/>
        <v>0</v>
      </c>
      <c r="H14" s="68">
        <f>E14</f>
        <v>0</v>
      </c>
      <c r="P14" s="17">
        <f t="shared" si="3"/>
        <v>0</v>
      </c>
    </row>
    <row r="15" spans="1:16" ht="12.75">
      <c r="A15" s="26" t="s">
        <v>81</v>
      </c>
      <c r="B15"/>
      <c r="C15" s="1">
        <f t="shared" si="0"/>
        <v>0</v>
      </c>
      <c r="D15" s="5">
        <f t="shared" si="1"/>
        <v>0</v>
      </c>
      <c r="E15" s="5">
        <f>B15+D15</f>
        <v>0</v>
      </c>
      <c r="H15" s="68">
        <f>E15</f>
        <v>0</v>
      </c>
      <c r="P15" s="17">
        <f t="shared" si="3"/>
        <v>0</v>
      </c>
    </row>
    <row r="16" spans="1:16" ht="12.75">
      <c r="A16" s="27" t="s">
        <v>214</v>
      </c>
      <c r="B16">
        <v>5</v>
      </c>
      <c r="C16" s="1">
        <f t="shared" si="0"/>
        <v>0.00016108766390669803</v>
      </c>
      <c r="D16" s="5">
        <f t="shared" si="1"/>
        <v>0</v>
      </c>
      <c r="E16" s="5">
        <f>B16+D16</f>
        <v>5</v>
      </c>
      <c r="H16" s="6"/>
      <c r="I16" s="25">
        <f>E16</f>
        <v>5</v>
      </c>
      <c r="P16" s="17">
        <f>E16</f>
        <v>5</v>
      </c>
    </row>
    <row r="17" spans="1:16" ht="12.75">
      <c r="A17" s="26" t="s">
        <v>26</v>
      </c>
      <c r="B17"/>
      <c r="C17" s="1">
        <f t="shared" si="0"/>
        <v>0</v>
      </c>
      <c r="D17" s="5">
        <f t="shared" si="1"/>
        <v>0</v>
      </c>
      <c r="E17" s="5">
        <f t="shared" si="2"/>
        <v>0</v>
      </c>
      <c r="H17" s="68">
        <f>E17</f>
        <v>0</v>
      </c>
      <c r="I17" s="6"/>
      <c r="P17" s="17">
        <f t="shared" si="3"/>
        <v>0</v>
      </c>
    </row>
    <row r="18" spans="1:16" ht="12.75">
      <c r="A18" s="26" t="s">
        <v>27</v>
      </c>
      <c r="B18">
        <v>2</v>
      </c>
      <c r="C18" s="1">
        <f t="shared" si="0"/>
        <v>6.443506556267922E-05</v>
      </c>
      <c r="D18" s="5">
        <f t="shared" si="1"/>
        <v>0</v>
      </c>
      <c r="E18" s="5">
        <f>B18+D18</f>
        <v>2</v>
      </c>
      <c r="H18" s="68">
        <f>E18</f>
        <v>2</v>
      </c>
      <c r="P18" s="17">
        <f>E18</f>
        <v>2</v>
      </c>
    </row>
    <row r="19" spans="1:16" ht="12.75">
      <c r="A19" s="27" t="s">
        <v>228</v>
      </c>
      <c r="B19">
        <v>4</v>
      </c>
      <c r="C19" s="1">
        <f t="shared" si="0"/>
        <v>0.00012887013112535843</v>
      </c>
      <c r="D19" s="5">
        <f t="shared" si="1"/>
        <v>0</v>
      </c>
      <c r="E19" s="5">
        <f>B19+D19</f>
        <v>4</v>
      </c>
      <c r="I19" s="69">
        <f>E19</f>
        <v>4</v>
      </c>
      <c r="P19" s="17">
        <f>E19</f>
        <v>4</v>
      </c>
    </row>
    <row r="20" spans="1:16" ht="12.75">
      <c r="A20" s="26" t="s">
        <v>90</v>
      </c>
      <c r="B20"/>
      <c r="C20" s="1">
        <f t="shared" si="0"/>
        <v>0</v>
      </c>
      <c r="D20" s="5">
        <f t="shared" si="1"/>
        <v>0</v>
      </c>
      <c r="E20" s="5">
        <f>B20+D20</f>
        <v>0</v>
      </c>
      <c r="H20" s="68">
        <f>E20</f>
        <v>0</v>
      </c>
      <c r="I20" s="6"/>
      <c r="P20" s="17">
        <f t="shared" si="3"/>
        <v>0</v>
      </c>
    </row>
    <row r="21" spans="1:16" ht="12.75">
      <c r="A21" s="26" t="s">
        <v>91</v>
      </c>
      <c r="B21">
        <v>11</v>
      </c>
      <c r="C21" s="1">
        <f t="shared" si="0"/>
        <v>0.00035439286059473564</v>
      </c>
      <c r="D21" s="5">
        <f t="shared" si="1"/>
        <v>0</v>
      </c>
      <c r="E21" s="5">
        <f t="shared" si="2"/>
        <v>11</v>
      </c>
      <c r="H21" s="68">
        <f>E21</f>
        <v>11</v>
      </c>
      <c r="P21" s="17">
        <f t="shared" si="3"/>
        <v>11</v>
      </c>
    </row>
    <row r="22" spans="1:16" ht="12.75">
      <c r="A22" s="27" t="s">
        <v>198</v>
      </c>
      <c r="B22"/>
      <c r="C22" s="1">
        <f t="shared" si="0"/>
        <v>0</v>
      </c>
      <c r="D22" s="5">
        <f t="shared" si="1"/>
        <v>0</v>
      </c>
      <c r="E22" s="5">
        <f t="shared" si="2"/>
        <v>0</v>
      </c>
      <c r="I22" s="69">
        <f>E22</f>
        <v>0</v>
      </c>
      <c r="P22" s="17">
        <f t="shared" si="3"/>
        <v>0</v>
      </c>
    </row>
    <row r="23" spans="1:16" ht="12.75">
      <c r="A23" s="27" t="s">
        <v>95</v>
      </c>
      <c r="B23"/>
      <c r="C23" s="1">
        <f t="shared" si="0"/>
        <v>0</v>
      </c>
      <c r="D23" s="5">
        <f t="shared" si="1"/>
        <v>0</v>
      </c>
      <c r="E23" s="5">
        <f>B23+D23</f>
        <v>0</v>
      </c>
      <c r="I23" s="69">
        <f>E23</f>
        <v>0</v>
      </c>
      <c r="P23" s="17">
        <f>E23</f>
        <v>0</v>
      </c>
    </row>
    <row r="24" spans="1:16" ht="12.75">
      <c r="A24" s="27" t="s">
        <v>96</v>
      </c>
      <c r="B24"/>
      <c r="C24" s="1">
        <f t="shared" si="0"/>
        <v>0</v>
      </c>
      <c r="D24" s="5">
        <f t="shared" si="1"/>
        <v>0</v>
      </c>
      <c r="E24" s="5">
        <f>B24+D24</f>
        <v>0</v>
      </c>
      <c r="I24" s="69">
        <f>E24</f>
        <v>0</v>
      </c>
      <c r="P24" s="17">
        <f>E24</f>
        <v>0</v>
      </c>
    </row>
    <row r="25" spans="1:16" ht="12.75">
      <c r="A25" s="27" t="s">
        <v>32</v>
      </c>
      <c r="B25">
        <v>26</v>
      </c>
      <c r="C25" s="1">
        <f t="shared" si="0"/>
        <v>0.0008376558523148297</v>
      </c>
      <c r="D25" s="5">
        <f t="shared" si="1"/>
        <v>0</v>
      </c>
      <c r="E25" s="5">
        <f t="shared" si="2"/>
        <v>26</v>
      </c>
      <c r="I25" s="69">
        <f>E25</f>
        <v>26</v>
      </c>
      <c r="P25" s="17">
        <f t="shared" si="3"/>
        <v>26</v>
      </c>
    </row>
    <row r="26" spans="1:16" ht="12.75">
      <c r="A26" s="29" t="s">
        <v>33</v>
      </c>
      <c r="B26"/>
      <c r="C26" s="1">
        <f t="shared" si="0"/>
        <v>0</v>
      </c>
      <c r="D26" s="5">
        <f t="shared" si="1"/>
        <v>0</v>
      </c>
      <c r="E26" s="5">
        <f t="shared" si="2"/>
        <v>0</v>
      </c>
      <c r="N26" s="70">
        <f>E26</f>
        <v>0</v>
      </c>
      <c r="P26" s="17">
        <f t="shared" si="3"/>
        <v>0</v>
      </c>
    </row>
    <row r="27" spans="1:16" ht="12.75">
      <c r="A27" s="30" t="s">
        <v>186</v>
      </c>
      <c r="B27"/>
      <c r="C27" s="1">
        <f t="shared" si="0"/>
        <v>0</v>
      </c>
      <c r="D27" s="5">
        <f t="shared" si="1"/>
        <v>0</v>
      </c>
      <c r="E27" s="5">
        <f t="shared" si="2"/>
        <v>0</v>
      </c>
      <c r="G27" s="71">
        <f aca="true" t="shared" si="4" ref="G27:G33">E27</f>
        <v>0</v>
      </c>
      <c r="P27" s="17">
        <f t="shared" si="3"/>
        <v>0</v>
      </c>
    </row>
    <row r="28" spans="1:16" ht="12.75">
      <c r="A28" s="30" t="s">
        <v>102</v>
      </c>
      <c r="B28">
        <v>4</v>
      </c>
      <c r="C28" s="1">
        <f t="shared" si="0"/>
        <v>0.00012887013112535843</v>
      </c>
      <c r="D28" s="5">
        <f t="shared" si="1"/>
        <v>0</v>
      </c>
      <c r="E28" s="5">
        <f>B28+D28</f>
        <v>4</v>
      </c>
      <c r="G28" s="71">
        <f>E28</f>
        <v>4</v>
      </c>
      <c r="P28" s="17">
        <f>E28</f>
        <v>4</v>
      </c>
    </row>
    <row r="29" spans="1:16" ht="12.75">
      <c r="A29" s="30" t="s">
        <v>34</v>
      </c>
      <c r="B29">
        <v>351</v>
      </c>
      <c r="C29" s="1">
        <f t="shared" si="0"/>
        <v>0.011308354006250201</v>
      </c>
      <c r="D29" s="5">
        <f t="shared" si="1"/>
        <v>0</v>
      </c>
      <c r="E29" s="5">
        <f t="shared" si="2"/>
        <v>351</v>
      </c>
      <c r="G29" s="71">
        <f t="shared" si="4"/>
        <v>351</v>
      </c>
      <c r="P29" s="17">
        <f t="shared" si="3"/>
        <v>351</v>
      </c>
    </row>
    <row r="30" spans="1:16" ht="12.75">
      <c r="A30" s="30" t="s">
        <v>36</v>
      </c>
      <c r="B30">
        <v>16466</v>
      </c>
      <c r="C30" s="1">
        <f t="shared" si="0"/>
        <v>0.5304938947775379</v>
      </c>
      <c r="D30" s="5">
        <f t="shared" si="1"/>
        <v>0</v>
      </c>
      <c r="E30" s="5">
        <f t="shared" si="2"/>
        <v>16466</v>
      </c>
      <c r="G30" s="77"/>
      <c r="O30" s="80">
        <f>E30</f>
        <v>16466</v>
      </c>
      <c r="P30" s="17"/>
    </row>
    <row r="31" spans="1:16" ht="12.75">
      <c r="A31" s="30" t="s">
        <v>37</v>
      </c>
      <c r="B31">
        <v>5</v>
      </c>
      <c r="C31" s="1">
        <f t="shared" si="0"/>
        <v>0.00016108766390669803</v>
      </c>
      <c r="D31" s="5">
        <f t="shared" si="1"/>
        <v>0</v>
      </c>
      <c r="E31" s="5">
        <f t="shared" si="2"/>
        <v>5</v>
      </c>
      <c r="G31" s="71">
        <f t="shared" si="4"/>
        <v>5</v>
      </c>
      <c r="P31" s="17">
        <f t="shared" si="3"/>
        <v>5</v>
      </c>
    </row>
    <row r="32" spans="1:16" ht="12.75">
      <c r="A32" s="30" t="s">
        <v>38</v>
      </c>
      <c r="B32">
        <v>33</v>
      </c>
      <c r="C32" s="1">
        <f t="shared" si="0"/>
        <v>0.0010631785817842069</v>
      </c>
      <c r="D32" s="5">
        <f t="shared" si="1"/>
        <v>0</v>
      </c>
      <c r="E32" s="5">
        <f t="shared" si="2"/>
        <v>33</v>
      </c>
      <c r="G32" s="71">
        <f t="shared" si="4"/>
        <v>33</v>
      </c>
      <c r="P32" s="17">
        <f t="shared" si="3"/>
        <v>33</v>
      </c>
    </row>
    <row r="33" spans="1:16" ht="12.75">
      <c r="A33" s="30" t="s">
        <v>39</v>
      </c>
      <c r="B33">
        <v>5</v>
      </c>
      <c r="C33" s="1">
        <f t="shared" si="0"/>
        <v>0.00016108766390669803</v>
      </c>
      <c r="D33" s="5">
        <f t="shared" si="1"/>
        <v>0</v>
      </c>
      <c r="E33" s="5">
        <f t="shared" si="2"/>
        <v>5</v>
      </c>
      <c r="G33" s="71">
        <f t="shared" si="4"/>
        <v>5</v>
      </c>
      <c r="P33" s="17">
        <f t="shared" si="3"/>
        <v>5</v>
      </c>
    </row>
    <row r="34" spans="1:16" ht="12.75">
      <c r="A34" s="28" t="s">
        <v>103</v>
      </c>
      <c r="B34"/>
      <c r="C34" s="1">
        <f t="shared" si="0"/>
        <v>0</v>
      </c>
      <c r="D34" s="5">
        <f t="shared" si="1"/>
        <v>0</v>
      </c>
      <c r="E34" s="5">
        <f t="shared" si="2"/>
        <v>0</v>
      </c>
      <c r="F34" s="72">
        <f>E34</f>
        <v>0</v>
      </c>
      <c r="P34" s="17">
        <f t="shared" si="3"/>
        <v>0</v>
      </c>
    </row>
    <row r="35" spans="1:16" ht="12.75">
      <c r="A35" s="28" t="s">
        <v>41</v>
      </c>
      <c r="B35">
        <v>52</v>
      </c>
      <c r="C35" s="1">
        <f t="shared" si="0"/>
        <v>0.0016753117046296594</v>
      </c>
      <c r="D35" s="5">
        <f t="shared" si="1"/>
        <v>0</v>
      </c>
      <c r="E35" s="5">
        <f t="shared" si="2"/>
        <v>52</v>
      </c>
      <c r="F35" s="72">
        <f>E35</f>
        <v>52</v>
      </c>
      <c r="P35" s="17">
        <f t="shared" si="3"/>
        <v>52</v>
      </c>
    </row>
    <row r="36" spans="1:16" ht="12.75">
      <c r="A36" s="28" t="s">
        <v>42</v>
      </c>
      <c r="B36">
        <v>12</v>
      </c>
      <c r="C36" s="1">
        <f t="shared" si="0"/>
        <v>0.00038661039337607527</v>
      </c>
      <c r="D36" s="5">
        <f t="shared" si="1"/>
        <v>0</v>
      </c>
      <c r="E36" s="5">
        <f t="shared" si="2"/>
        <v>12</v>
      </c>
      <c r="F36" s="72">
        <f>E36</f>
        <v>12</v>
      </c>
      <c r="P36" s="17">
        <f t="shared" si="3"/>
        <v>12</v>
      </c>
    </row>
    <row r="37" spans="1:16" ht="12.75">
      <c r="A37" s="28" t="s">
        <v>43</v>
      </c>
      <c r="B37">
        <v>82</v>
      </c>
      <c r="C37" s="1">
        <f t="shared" si="0"/>
        <v>0.002641837688069848</v>
      </c>
      <c r="D37" s="5">
        <f t="shared" si="1"/>
        <v>0</v>
      </c>
      <c r="E37" s="5">
        <f t="shared" si="2"/>
        <v>82</v>
      </c>
      <c r="F37" s="72">
        <f>E37</f>
        <v>82</v>
      </c>
      <c r="P37" s="17">
        <f t="shared" si="3"/>
        <v>82</v>
      </c>
    </row>
    <row r="38" spans="1:16" ht="12.75">
      <c r="A38" s="28" t="s">
        <v>104</v>
      </c>
      <c r="B38">
        <v>1534</v>
      </c>
      <c r="C38" s="1">
        <f t="shared" si="0"/>
        <v>0.04942169528657495</v>
      </c>
      <c r="D38" s="5">
        <f t="shared" si="1"/>
        <v>0</v>
      </c>
      <c r="E38" s="5">
        <f t="shared" si="2"/>
        <v>1534</v>
      </c>
      <c r="F38" s="72">
        <f>E38</f>
        <v>1534</v>
      </c>
      <c r="P38" s="17">
        <f t="shared" si="3"/>
        <v>1534</v>
      </c>
    </row>
    <row r="39" spans="1:16" ht="12.75">
      <c r="A39" s="30" t="s">
        <v>44</v>
      </c>
      <c r="B39">
        <v>22</v>
      </c>
      <c r="C39" s="1">
        <f t="shared" si="0"/>
        <v>0.0007087857211894713</v>
      </c>
      <c r="D39" s="5">
        <f t="shared" si="1"/>
        <v>0</v>
      </c>
      <c r="E39" s="5">
        <f t="shared" si="2"/>
        <v>22</v>
      </c>
      <c r="F39" s="6"/>
      <c r="G39" s="71">
        <f>E39</f>
        <v>22</v>
      </c>
      <c r="P39" s="17">
        <f t="shared" si="3"/>
        <v>22</v>
      </c>
    </row>
    <row r="40" spans="1:16" ht="12.75">
      <c r="A40" s="28" t="s">
        <v>45</v>
      </c>
      <c r="B40">
        <v>139</v>
      </c>
      <c r="C40" s="1">
        <f t="shared" si="0"/>
        <v>0.004478237056606205</v>
      </c>
      <c r="D40" s="5">
        <f t="shared" si="1"/>
        <v>0</v>
      </c>
      <c r="E40" s="5">
        <f t="shared" si="2"/>
        <v>139</v>
      </c>
      <c r="F40" s="72">
        <f>E40</f>
        <v>139</v>
      </c>
      <c r="P40" s="17">
        <f t="shared" si="3"/>
        <v>139</v>
      </c>
    </row>
    <row r="41" spans="1:16" ht="12.75">
      <c r="A41" s="28" t="s">
        <v>46</v>
      </c>
      <c r="B41"/>
      <c r="C41" s="1">
        <f t="shared" si="0"/>
        <v>0</v>
      </c>
      <c r="D41" s="5">
        <f t="shared" si="1"/>
        <v>0</v>
      </c>
      <c r="E41" s="5">
        <f t="shared" si="2"/>
        <v>0</v>
      </c>
      <c r="F41" s="72">
        <f aca="true" t="shared" si="5" ref="F41:F48">E41</f>
        <v>0</v>
      </c>
      <c r="P41" s="17">
        <f t="shared" si="3"/>
        <v>0</v>
      </c>
    </row>
    <row r="42" spans="1:16" ht="12.75">
      <c r="A42" s="28" t="s">
        <v>47</v>
      </c>
      <c r="B42">
        <v>2846</v>
      </c>
      <c r="C42" s="1">
        <f t="shared" si="0"/>
        <v>0.09169109829569251</v>
      </c>
      <c r="D42" s="5">
        <f t="shared" si="1"/>
        <v>0</v>
      </c>
      <c r="E42" s="5">
        <f t="shared" si="2"/>
        <v>2846</v>
      </c>
      <c r="F42" s="72">
        <f t="shared" si="5"/>
        <v>2846</v>
      </c>
      <c r="P42" s="17">
        <f t="shared" si="3"/>
        <v>2846</v>
      </c>
    </row>
    <row r="43" spans="1:16" ht="12.75">
      <c r="A43" s="28" t="s">
        <v>48</v>
      </c>
      <c r="B43">
        <v>3990</v>
      </c>
      <c r="C43" s="1">
        <f t="shared" si="0"/>
        <v>0.12854795579754502</v>
      </c>
      <c r="D43" s="5">
        <f t="shared" si="1"/>
        <v>0</v>
      </c>
      <c r="E43" s="5">
        <f t="shared" si="2"/>
        <v>3990</v>
      </c>
      <c r="F43" s="72">
        <f t="shared" si="5"/>
        <v>3990</v>
      </c>
      <c r="P43" s="17">
        <f t="shared" si="3"/>
        <v>3990</v>
      </c>
    </row>
    <row r="44" spans="1:16" ht="12.75">
      <c r="A44" s="30" t="s">
        <v>49</v>
      </c>
      <c r="B44">
        <v>67</v>
      </c>
      <c r="C44" s="1">
        <f t="shared" si="0"/>
        <v>0.0021585746963497534</v>
      </c>
      <c r="D44" s="5">
        <f t="shared" si="1"/>
        <v>0</v>
      </c>
      <c r="E44" s="5">
        <f>B44+D44</f>
        <v>67</v>
      </c>
      <c r="F44" s="6"/>
      <c r="G44" s="71">
        <f>E44</f>
        <v>67</v>
      </c>
      <c r="P44" s="17">
        <f>E44</f>
        <v>67</v>
      </c>
    </row>
    <row r="45" spans="1:16" ht="12.75">
      <c r="A45" s="28" t="s">
        <v>50</v>
      </c>
      <c r="B45">
        <v>127</v>
      </c>
      <c r="C45" s="1">
        <f t="shared" si="0"/>
        <v>0.00409162666323013</v>
      </c>
      <c r="D45" s="5">
        <f t="shared" si="1"/>
        <v>0</v>
      </c>
      <c r="E45" s="5">
        <f t="shared" si="2"/>
        <v>127</v>
      </c>
      <c r="F45" s="72">
        <f t="shared" si="5"/>
        <v>127</v>
      </c>
      <c r="P45" s="17">
        <f t="shared" si="3"/>
        <v>127</v>
      </c>
    </row>
    <row r="46" spans="1:16" ht="12.75">
      <c r="A46" s="28" t="s">
        <v>51</v>
      </c>
      <c r="B46">
        <v>384</v>
      </c>
      <c r="C46" s="1">
        <f aca="true" t="shared" si="6" ref="C46:C72">B46/$B$74</f>
        <v>0.012371532588034409</v>
      </c>
      <c r="D46" s="5">
        <f aca="true" t="shared" si="7" ref="D46:D72">C46*$B$77</f>
        <v>0</v>
      </c>
      <c r="E46" s="5">
        <f t="shared" si="2"/>
        <v>384</v>
      </c>
      <c r="F46" s="72">
        <f t="shared" si="5"/>
        <v>384</v>
      </c>
      <c r="P46" s="17">
        <f t="shared" si="3"/>
        <v>384</v>
      </c>
    </row>
    <row r="47" spans="1:16" ht="12.75">
      <c r="A47" s="28" t="s">
        <v>53</v>
      </c>
      <c r="B47">
        <v>34</v>
      </c>
      <c r="C47" s="1">
        <f t="shared" si="6"/>
        <v>0.0010953961145655465</v>
      </c>
      <c r="D47" s="5">
        <f t="shared" si="7"/>
        <v>0</v>
      </c>
      <c r="E47" s="5">
        <f t="shared" si="2"/>
        <v>34</v>
      </c>
      <c r="F47" s="72">
        <f t="shared" si="5"/>
        <v>34</v>
      </c>
      <c r="P47" s="17">
        <f t="shared" si="3"/>
        <v>34</v>
      </c>
    </row>
    <row r="48" spans="1:16" ht="12.75">
      <c r="A48" s="28" t="s">
        <v>55</v>
      </c>
      <c r="B48">
        <v>261</v>
      </c>
      <c r="C48" s="1">
        <f t="shared" si="6"/>
        <v>0.008408776055929637</v>
      </c>
      <c r="D48" s="5">
        <f t="shared" si="7"/>
        <v>0</v>
      </c>
      <c r="E48" s="5">
        <f t="shared" si="2"/>
        <v>261</v>
      </c>
      <c r="F48" s="72">
        <f t="shared" si="5"/>
        <v>261</v>
      </c>
      <c r="P48" s="17">
        <f t="shared" si="3"/>
        <v>261</v>
      </c>
    </row>
    <row r="49" spans="1:16" ht="12.75">
      <c r="A49" s="26" t="s">
        <v>56</v>
      </c>
      <c r="B49">
        <v>6</v>
      </c>
      <c r="C49" s="1">
        <f t="shared" si="6"/>
        <v>0.00019330519668803764</v>
      </c>
      <c r="D49" s="5">
        <f t="shared" si="7"/>
        <v>0</v>
      </c>
      <c r="E49" s="5">
        <f t="shared" si="2"/>
        <v>6</v>
      </c>
      <c r="H49" s="68">
        <f aca="true" t="shared" si="8" ref="H49:H54">E49</f>
        <v>6</v>
      </c>
      <c r="P49" s="17">
        <f t="shared" si="3"/>
        <v>6</v>
      </c>
    </row>
    <row r="50" spans="1:16" ht="12.75">
      <c r="A50" s="26" t="s">
        <v>105</v>
      </c>
      <c r="B50"/>
      <c r="C50" s="1">
        <f t="shared" si="6"/>
        <v>0</v>
      </c>
      <c r="D50" s="5">
        <f t="shared" si="7"/>
        <v>0</v>
      </c>
      <c r="E50" s="5">
        <f t="shared" si="2"/>
        <v>0</v>
      </c>
      <c r="H50" s="68">
        <f t="shared" si="8"/>
        <v>0</v>
      </c>
      <c r="P50" s="17">
        <f t="shared" si="3"/>
        <v>0</v>
      </c>
    </row>
    <row r="51" spans="1:16" ht="12.75">
      <c r="A51" s="26" t="s">
        <v>58</v>
      </c>
      <c r="B51">
        <v>17</v>
      </c>
      <c r="C51" s="1">
        <f t="shared" si="6"/>
        <v>0.0005476980572827733</v>
      </c>
      <c r="D51" s="5">
        <f t="shared" si="7"/>
        <v>0</v>
      </c>
      <c r="E51" s="5">
        <f t="shared" si="2"/>
        <v>17</v>
      </c>
      <c r="H51" s="68">
        <f t="shared" si="8"/>
        <v>17</v>
      </c>
      <c r="P51" s="17">
        <f t="shared" si="3"/>
        <v>17</v>
      </c>
    </row>
    <row r="52" spans="1:16" ht="12.75">
      <c r="A52" s="26" t="s">
        <v>59</v>
      </c>
      <c r="B52"/>
      <c r="C52" s="1">
        <f t="shared" si="6"/>
        <v>0</v>
      </c>
      <c r="D52" s="5">
        <f t="shared" si="7"/>
        <v>0</v>
      </c>
      <c r="E52" s="5">
        <f t="shared" si="2"/>
        <v>0</v>
      </c>
      <c r="H52" s="68">
        <f t="shared" si="8"/>
        <v>0</v>
      </c>
      <c r="P52" s="17">
        <f t="shared" si="3"/>
        <v>0</v>
      </c>
    </row>
    <row r="53" spans="1:16" ht="12.75">
      <c r="A53" s="26" t="s">
        <v>60</v>
      </c>
      <c r="B53">
        <v>35</v>
      </c>
      <c r="C53" s="1">
        <f t="shared" si="6"/>
        <v>0.0011276136473468861</v>
      </c>
      <c r="D53" s="5">
        <f t="shared" si="7"/>
        <v>0</v>
      </c>
      <c r="E53" s="5">
        <f t="shared" si="2"/>
        <v>35</v>
      </c>
      <c r="H53" s="68">
        <f t="shared" si="8"/>
        <v>35</v>
      </c>
      <c r="P53" s="17">
        <f t="shared" si="3"/>
        <v>35</v>
      </c>
    </row>
    <row r="54" spans="1:16" ht="12.75">
      <c r="A54" s="26" t="s">
        <v>61</v>
      </c>
      <c r="B54">
        <v>1</v>
      </c>
      <c r="C54" s="1">
        <f t="shared" si="6"/>
        <v>3.221753278133961E-05</v>
      </c>
      <c r="D54" s="5">
        <f t="shared" si="7"/>
        <v>0</v>
      </c>
      <c r="E54" s="5">
        <f t="shared" si="2"/>
        <v>1</v>
      </c>
      <c r="H54" s="68">
        <f t="shared" si="8"/>
        <v>1</v>
      </c>
      <c r="P54" s="17">
        <f t="shared" si="3"/>
        <v>1</v>
      </c>
    </row>
    <row r="55" spans="1:16" ht="12.75">
      <c r="A55" s="27" t="s">
        <v>200</v>
      </c>
      <c r="B55"/>
      <c r="C55" s="1">
        <f t="shared" si="6"/>
        <v>0</v>
      </c>
      <c r="D55" s="5">
        <f t="shared" si="7"/>
        <v>0</v>
      </c>
      <c r="E55" s="5">
        <f>B55+D55</f>
        <v>0</v>
      </c>
      <c r="I55" s="69">
        <f>E55</f>
        <v>0</v>
      </c>
      <c r="P55" s="17">
        <f>E55</f>
        <v>0</v>
      </c>
    </row>
    <row r="56" spans="1:16" ht="12.75">
      <c r="A56" s="27" t="s">
        <v>108</v>
      </c>
      <c r="B56"/>
      <c r="C56" s="1">
        <f t="shared" si="6"/>
        <v>0</v>
      </c>
      <c r="D56" s="5">
        <f t="shared" si="7"/>
        <v>0</v>
      </c>
      <c r="E56" s="5">
        <f>B56+D56</f>
        <v>0</v>
      </c>
      <c r="I56" s="69">
        <f>E56</f>
        <v>0</v>
      </c>
      <c r="P56" s="17">
        <f>E56</f>
        <v>0</v>
      </c>
    </row>
    <row r="57" spans="1:16" ht="12.75">
      <c r="A57" s="31" t="s">
        <v>125</v>
      </c>
      <c r="B57">
        <v>1018</v>
      </c>
      <c r="C57" s="1">
        <f t="shared" si="6"/>
        <v>0.03279744837140372</v>
      </c>
      <c r="D57" s="5">
        <f t="shared" si="7"/>
        <v>0</v>
      </c>
      <c r="E57" s="5">
        <f t="shared" si="2"/>
        <v>1018</v>
      </c>
      <c r="J57" s="73">
        <f>E57</f>
        <v>1018</v>
      </c>
      <c r="K57" s="6"/>
      <c r="P57" s="17">
        <f t="shared" si="3"/>
        <v>1018</v>
      </c>
    </row>
    <row r="58" spans="1:16" ht="12.75">
      <c r="A58" s="31" t="s">
        <v>126</v>
      </c>
      <c r="B58">
        <v>23</v>
      </c>
      <c r="C58" s="1">
        <f t="shared" si="6"/>
        <v>0.0007410032539708109</v>
      </c>
      <c r="D58" s="5">
        <f t="shared" si="7"/>
        <v>0</v>
      </c>
      <c r="E58" s="5">
        <f t="shared" si="2"/>
        <v>23</v>
      </c>
      <c r="J58" s="73">
        <f>E58</f>
        <v>23</v>
      </c>
      <c r="K58" s="6"/>
      <c r="P58" s="17">
        <f t="shared" si="3"/>
        <v>23</v>
      </c>
    </row>
    <row r="59" spans="1:16" ht="12.75">
      <c r="A59" s="32" t="s">
        <v>73</v>
      </c>
      <c r="B59"/>
      <c r="C59" s="1">
        <f t="shared" si="6"/>
        <v>0</v>
      </c>
      <c r="D59" s="5">
        <f t="shared" si="7"/>
        <v>0</v>
      </c>
      <c r="E59" s="5">
        <f t="shared" si="2"/>
        <v>0</v>
      </c>
      <c r="K59" s="6"/>
      <c r="L59" s="74">
        <f>E59</f>
        <v>0</v>
      </c>
      <c r="P59" s="17">
        <f t="shared" si="3"/>
        <v>0</v>
      </c>
    </row>
    <row r="60" spans="1:16" ht="12.75">
      <c r="A60" s="32" t="s">
        <v>177</v>
      </c>
      <c r="B60"/>
      <c r="C60" s="1">
        <f t="shared" si="6"/>
        <v>0</v>
      </c>
      <c r="D60" s="5">
        <f t="shared" si="7"/>
        <v>0</v>
      </c>
      <c r="E60" s="5">
        <f>B60+D60</f>
        <v>0</v>
      </c>
      <c r="K60" s="6"/>
      <c r="L60" s="74">
        <f>E60</f>
        <v>0</v>
      </c>
      <c r="P60" s="17">
        <f>E60</f>
        <v>0</v>
      </c>
    </row>
    <row r="61" spans="1:16" ht="12.75">
      <c r="A61" s="32" t="s">
        <v>229</v>
      </c>
      <c r="B61">
        <v>14</v>
      </c>
      <c r="C61" s="1">
        <f t="shared" si="6"/>
        <v>0.0004510454589387545</v>
      </c>
      <c r="D61" s="5">
        <f t="shared" si="7"/>
        <v>0</v>
      </c>
      <c r="E61" s="5">
        <f>B61+D61</f>
        <v>14</v>
      </c>
      <c r="K61" s="6"/>
      <c r="L61" s="74">
        <f>E61</f>
        <v>14</v>
      </c>
      <c r="P61" s="17">
        <f>E61</f>
        <v>14</v>
      </c>
    </row>
    <row r="62" spans="1:16" ht="12.75">
      <c r="A62" s="43" t="s">
        <v>111</v>
      </c>
      <c r="B62"/>
      <c r="C62" s="1">
        <f t="shared" si="6"/>
        <v>0</v>
      </c>
      <c r="D62" s="5">
        <f t="shared" si="7"/>
        <v>0</v>
      </c>
      <c r="E62" s="5">
        <f>B62+D62</f>
        <v>0</v>
      </c>
      <c r="M62" s="76">
        <f>E62</f>
        <v>0</v>
      </c>
      <c r="P62" s="17">
        <f>E62</f>
        <v>0</v>
      </c>
    </row>
    <row r="63" spans="1:16" ht="12.75">
      <c r="A63" s="31" t="s">
        <v>112</v>
      </c>
      <c r="B63">
        <v>311</v>
      </c>
      <c r="C63" s="1">
        <f t="shared" si="6"/>
        <v>0.010019652694996618</v>
      </c>
      <c r="D63" s="5">
        <f t="shared" si="7"/>
        <v>0</v>
      </c>
      <c r="E63" s="5">
        <f t="shared" si="2"/>
        <v>311</v>
      </c>
      <c r="J63" s="73">
        <f>E63</f>
        <v>311</v>
      </c>
      <c r="K63" s="6"/>
      <c r="P63" s="17">
        <f t="shared" si="3"/>
        <v>311</v>
      </c>
    </row>
    <row r="64" spans="1:16" ht="12.75">
      <c r="A64" s="31" t="s">
        <v>113</v>
      </c>
      <c r="B64">
        <v>336</v>
      </c>
      <c r="C64" s="1">
        <f t="shared" si="6"/>
        <v>0.010825091014530107</v>
      </c>
      <c r="D64" s="5">
        <f t="shared" si="7"/>
        <v>0</v>
      </c>
      <c r="E64" s="5">
        <f t="shared" si="2"/>
        <v>336</v>
      </c>
      <c r="J64" s="73">
        <f aca="true" t="shared" si="9" ref="J64:J69">E64</f>
        <v>336</v>
      </c>
      <c r="K64" s="6"/>
      <c r="P64" s="17">
        <f t="shared" si="3"/>
        <v>336</v>
      </c>
    </row>
    <row r="65" spans="1:16" ht="12.75">
      <c r="A65" s="31" t="s">
        <v>75</v>
      </c>
      <c r="B65">
        <v>36</v>
      </c>
      <c r="C65" s="1">
        <f t="shared" si="6"/>
        <v>0.0011598311801282258</v>
      </c>
      <c r="D65" s="5">
        <f t="shared" si="7"/>
        <v>0</v>
      </c>
      <c r="E65" s="5">
        <f t="shared" si="2"/>
        <v>36</v>
      </c>
      <c r="J65" s="73">
        <f t="shared" si="9"/>
        <v>36</v>
      </c>
      <c r="K65" s="6"/>
      <c r="P65" s="17">
        <f t="shared" si="3"/>
        <v>36</v>
      </c>
    </row>
    <row r="66" spans="1:16" ht="12.75">
      <c r="A66" s="31" t="s">
        <v>127</v>
      </c>
      <c r="B66">
        <v>825</v>
      </c>
      <c r="C66" s="1">
        <f t="shared" si="6"/>
        <v>0.026579464544605174</v>
      </c>
      <c r="D66" s="5">
        <f t="shared" si="7"/>
        <v>0</v>
      </c>
      <c r="E66" s="5">
        <f t="shared" si="2"/>
        <v>825</v>
      </c>
      <c r="J66" s="73">
        <f t="shared" si="9"/>
        <v>825</v>
      </c>
      <c r="K66" s="6"/>
      <c r="P66" s="17">
        <f t="shared" si="3"/>
        <v>825</v>
      </c>
    </row>
    <row r="67" spans="1:16" ht="12.75">
      <c r="A67" s="31" t="s">
        <v>114</v>
      </c>
      <c r="B67"/>
      <c r="C67" s="1">
        <f t="shared" si="6"/>
        <v>0</v>
      </c>
      <c r="D67" s="5">
        <f t="shared" si="7"/>
        <v>0</v>
      </c>
      <c r="E67" s="5">
        <f t="shared" si="2"/>
        <v>0</v>
      </c>
      <c r="J67" s="73">
        <f t="shared" si="9"/>
        <v>0</v>
      </c>
      <c r="K67" s="6"/>
      <c r="P67" s="17">
        <f t="shared" si="3"/>
        <v>0</v>
      </c>
    </row>
    <row r="68" spans="1:16" ht="12.75">
      <c r="A68" s="31" t="s">
        <v>178</v>
      </c>
      <c r="B68">
        <v>1931</v>
      </c>
      <c r="C68" s="1">
        <f t="shared" si="6"/>
        <v>0.062212055800766775</v>
      </c>
      <c r="D68" s="5">
        <f t="shared" si="7"/>
        <v>0</v>
      </c>
      <c r="E68" s="5">
        <f t="shared" si="2"/>
        <v>1931</v>
      </c>
      <c r="J68" s="73">
        <f t="shared" si="9"/>
        <v>1931</v>
      </c>
      <c r="K68" s="6"/>
      <c r="P68" s="17">
        <f t="shared" si="3"/>
        <v>1931</v>
      </c>
    </row>
    <row r="69" spans="1:16" ht="12.75">
      <c r="A69" s="31" t="s">
        <v>76</v>
      </c>
      <c r="B69"/>
      <c r="C69" s="1">
        <f t="shared" si="6"/>
        <v>0</v>
      </c>
      <c r="D69" s="5">
        <f t="shared" si="7"/>
        <v>0</v>
      </c>
      <c r="E69" s="5">
        <f t="shared" si="2"/>
        <v>0</v>
      </c>
      <c r="J69" s="73">
        <f t="shared" si="9"/>
        <v>0</v>
      </c>
      <c r="P69" s="17">
        <f t="shared" si="3"/>
        <v>0</v>
      </c>
    </row>
    <row r="70" spans="1:16" ht="12.75">
      <c r="A70" s="33" t="s">
        <v>230</v>
      </c>
      <c r="B70">
        <v>1</v>
      </c>
      <c r="C70" s="1">
        <f t="shared" si="6"/>
        <v>3.221753278133961E-05</v>
      </c>
      <c r="D70" s="5">
        <f t="shared" si="7"/>
        <v>0</v>
      </c>
      <c r="E70" s="5">
        <f>B70+D70</f>
        <v>1</v>
      </c>
      <c r="K70" s="75">
        <f>E70</f>
        <v>1</v>
      </c>
      <c r="P70" s="5">
        <f>E70</f>
        <v>1</v>
      </c>
    </row>
    <row r="71" spans="1:16" ht="12.75">
      <c r="A71" s="33" t="s">
        <v>77</v>
      </c>
      <c r="B71"/>
      <c r="C71" s="1">
        <f t="shared" si="6"/>
        <v>0</v>
      </c>
      <c r="D71" s="5">
        <f t="shared" si="7"/>
        <v>0</v>
      </c>
      <c r="E71" s="5">
        <f>B71+D71</f>
        <v>0</v>
      </c>
      <c r="K71" s="75">
        <f>E71</f>
        <v>0</v>
      </c>
      <c r="P71" s="5">
        <f t="shared" si="3"/>
        <v>0</v>
      </c>
    </row>
    <row r="72" spans="1:16" ht="12.75">
      <c r="A72" s="32" t="s">
        <v>115</v>
      </c>
      <c r="B72">
        <v>19</v>
      </c>
      <c r="C72" s="1">
        <f t="shared" si="6"/>
        <v>0.0006121331228454525</v>
      </c>
      <c r="D72" s="5">
        <f t="shared" si="7"/>
        <v>0</v>
      </c>
      <c r="E72" s="5">
        <f t="shared" si="2"/>
        <v>19</v>
      </c>
      <c r="L72" s="74">
        <f>E72</f>
        <v>19</v>
      </c>
      <c r="P72" s="17">
        <f t="shared" si="3"/>
        <v>19</v>
      </c>
    </row>
    <row r="73" spans="1:2" ht="12.75">
      <c r="A73"/>
      <c r="B73" s="16"/>
    </row>
    <row r="74" spans="1:16" ht="12.75">
      <c r="A74" s="1" t="s">
        <v>21</v>
      </c>
      <c r="B74" s="16">
        <v>31039</v>
      </c>
      <c r="C74" s="1">
        <f>B74/$B$75</f>
        <v>1</v>
      </c>
      <c r="E74" s="5">
        <f>SUM(E12:E72)</f>
        <v>31039</v>
      </c>
      <c r="F74" s="34">
        <f aca="true" t="shared" si="10" ref="F74:P74">SUM(F12:F72)</f>
        <v>9461</v>
      </c>
      <c r="G74" s="35">
        <f t="shared" si="10"/>
        <v>487</v>
      </c>
      <c r="H74" s="36">
        <f t="shared" si="10"/>
        <v>76</v>
      </c>
      <c r="I74" s="37">
        <f t="shared" si="10"/>
        <v>35</v>
      </c>
      <c r="J74" s="38">
        <f t="shared" si="10"/>
        <v>4480</v>
      </c>
      <c r="K74" s="39">
        <f t="shared" si="10"/>
        <v>1</v>
      </c>
      <c r="L74" s="40">
        <f t="shared" si="10"/>
        <v>33</v>
      </c>
      <c r="M74" s="41">
        <f t="shared" si="10"/>
        <v>0</v>
      </c>
      <c r="N74" s="42">
        <f t="shared" si="10"/>
        <v>0</v>
      </c>
      <c r="O74" s="79">
        <f>SUM(O12:O72)</f>
        <v>16466</v>
      </c>
      <c r="P74" s="5">
        <f t="shared" si="10"/>
        <v>14573</v>
      </c>
    </row>
    <row r="75" spans="1:4" ht="12.75">
      <c r="A75" s="1" t="s">
        <v>22</v>
      </c>
      <c r="B75" s="5">
        <v>31039</v>
      </c>
      <c r="D75" s="5" t="s">
        <v>20</v>
      </c>
    </row>
    <row r="76" spans="2:3" ht="12.75">
      <c r="B76" s="5" t="s">
        <v>20</v>
      </c>
      <c r="C76" s="5"/>
    </row>
    <row r="77" spans="1:2" ht="38.25">
      <c r="A77" s="18" t="s">
        <v>23</v>
      </c>
      <c r="B77" s="19">
        <f>B75-B74</f>
        <v>0</v>
      </c>
    </row>
    <row r="78" ht="13.5" thickBot="1"/>
    <row r="79" spans="1:12" ht="12.75">
      <c r="A79" s="44"/>
      <c r="B79" s="45"/>
      <c r="C79" s="46"/>
      <c r="D79" s="45"/>
      <c r="E79" s="45"/>
      <c r="F79" s="46"/>
      <c r="G79" s="46"/>
      <c r="H79" s="46"/>
      <c r="I79" s="46"/>
      <c r="J79" s="46"/>
      <c r="K79" s="46"/>
      <c r="L79" s="47"/>
    </row>
    <row r="80" spans="1:12" ht="12.75">
      <c r="A80" s="48">
        <v>1</v>
      </c>
      <c r="B80" s="49" t="s">
        <v>136</v>
      </c>
      <c r="C80" s="50"/>
      <c r="D80" s="49"/>
      <c r="E80" s="49"/>
      <c r="F80" s="50"/>
      <c r="G80" s="50"/>
      <c r="H80" s="50"/>
      <c r="I80" s="51">
        <f>P74</f>
        <v>14573</v>
      </c>
      <c r="J80" s="50"/>
      <c r="K80" s="50"/>
      <c r="L80" s="52"/>
    </row>
    <row r="81" spans="1:12" ht="13.5" thickBot="1">
      <c r="A81" s="48"/>
      <c r="B81" s="49"/>
      <c r="C81" s="50"/>
      <c r="D81" s="49"/>
      <c r="E81" s="49"/>
      <c r="F81" s="50"/>
      <c r="G81" s="50"/>
      <c r="H81" s="50"/>
      <c r="I81" s="53"/>
      <c r="J81" s="50"/>
      <c r="K81" s="50"/>
      <c r="L81" s="52"/>
    </row>
    <row r="82" spans="1:12" ht="13.5" thickBot="1">
      <c r="A82" s="48"/>
      <c r="B82" s="49"/>
      <c r="C82" s="50"/>
      <c r="D82" s="49"/>
      <c r="E82" s="49"/>
      <c r="F82" s="50"/>
      <c r="G82" s="50"/>
      <c r="H82" s="50"/>
      <c r="I82" s="54" t="s">
        <v>12</v>
      </c>
      <c r="J82" s="55" t="s">
        <v>137</v>
      </c>
      <c r="K82" s="55" t="s">
        <v>138</v>
      </c>
      <c r="L82" s="52"/>
    </row>
    <row r="83" spans="1:12" ht="12.75">
      <c r="A83" s="48">
        <v>2</v>
      </c>
      <c r="B83" s="49" t="s">
        <v>139</v>
      </c>
      <c r="C83" s="50"/>
      <c r="D83" s="49"/>
      <c r="E83" s="49"/>
      <c r="F83" s="50"/>
      <c r="G83" s="50"/>
      <c r="H83" s="50"/>
      <c r="I83" s="56">
        <f>J83+K83</f>
        <v>9948</v>
      </c>
      <c r="J83" s="56">
        <f>G74</f>
        <v>487</v>
      </c>
      <c r="K83" s="56">
        <f>F74</f>
        <v>9461</v>
      </c>
      <c r="L83" s="52"/>
    </row>
    <row r="84" spans="1:12" ht="12.75">
      <c r="A84" s="48">
        <v>3</v>
      </c>
      <c r="B84" s="49" t="s">
        <v>140</v>
      </c>
      <c r="C84" s="50"/>
      <c r="D84" s="49"/>
      <c r="E84" s="49"/>
      <c r="F84" s="50"/>
      <c r="G84" s="50"/>
      <c r="H84" s="50"/>
      <c r="I84" s="56">
        <f>J84+K84</f>
        <v>111</v>
      </c>
      <c r="J84" s="56">
        <f>H74</f>
        <v>76</v>
      </c>
      <c r="K84" s="56">
        <f>I74</f>
        <v>35</v>
      </c>
      <c r="L84" s="52"/>
    </row>
    <row r="85" spans="1:12" ht="12.75">
      <c r="A85" s="48">
        <v>4</v>
      </c>
      <c r="B85" s="49" t="s">
        <v>155</v>
      </c>
      <c r="C85" s="50"/>
      <c r="D85" s="49"/>
      <c r="E85" s="49"/>
      <c r="F85" s="50"/>
      <c r="G85" s="50"/>
      <c r="H85" s="50"/>
      <c r="I85" s="56">
        <f>J85+K85</f>
        <v>4481</v>
      </c>
      <c r="J85" s="56">
        <f>J74</f>
        <v>4480</v>
      </c>
      <c r="K85" s="56">
        <f>K74</f>
        <v>1</v>
      </c>
      <c r="L85" s="52"/>
    </row>
    <row r="86" spans="1:12" ht="12.75">
      <c r="A86" s="48">
        <v>5</v>
      </c>
      <c r="B86" s="49" t="s">
        <v>142</v>
      </c>
      <c r="C86" s="50"/>
      <c r="D86" s="49"/>
      <c r="E86" s="49"/>
      <c r="F86" s="50"/>
      <c r="G86" s="50"/>
      <c r="H86" s="50"/>
      <c r="I86" s="57">
        <f>L74</f>
        <v>33</v>
      </c>
      <c r="J86" s="50"/>
      <c r="K86" s="50"/>
      <c r="L86" s="52"/>
    </row>
    <row r="87" spans="1:12" ht="12.75">
      <c r="A87" s="48">
        <v>6</v>
      </c>
      <c r="B87" s="49" t="s">
        <v>143</v>
      </c>
      <c r="C87" s="50"/>
      <c r="D87" s="49"/>
      <c r="E87" s="49"/>
      <c r="F87" s="50"/>
      <c r="G87" s="50"/>
      <c r="H87" s="50"/>
      <c r="I87" s="51">
        <f>M74</f>
        <v>0</v>
      </c>
      <c r="J87" s="50"/>
      <c r="K87" s="50"/>
      <c r="L87" s="52"/>
    </row>
    <row r="88" spans="1:12" ht="12.75">
      <c r="A88" s="48">
        <v>9</v>
      </c>
      <c r="B88" s="49" t="s">
        <v>144</v>
      </c>
      <c r="C88" s="50"/>
      <c r="D88" s="49"/>
      <c r="E88" s="49"/>
      <c r="F88" s="50"/>
      <c r="G88" s="50"/>
      <c r="H88" s="50"/>
      <c r="I88" s="50"/>
      <c r="J88" s="50"/>
      <c r="K88" s="50"/>
      <c r="L88" s="52"/>
    </row>
    <row r="89" spans="1:12" ht="12.75">
      <c r="A89" s="48"/>
      <c r="B89" s="58" t="s">
        <v>145</v>
      </c>
      <c r="C89" s="59"/>
      <c r="D89" s="58" t="s">
        <v>146</v>
      </c>
      <c r="E89" s="49"/>
      <c r="F89" s="50"/>
      <c r="G89" s="50"/>
      <c r="H89" s="50"/>
      <c r="I89" s="50"/>
      <c r="J89" s="50"/>
      <c r="K89" s="50"/>
      <c r="L89" s="52"/>
    </row>
    <row r="90" spans="1:12" ht="12.75">
      <c r="A90" s="48"/>
      <c r="B90" s="49" t="s">
        <v>149</v>
      </c>
      <c r="C90" s="50"/>
      <c r="D90" s="60"/>
      <c r="E90" s="49"/>
      <c r="F90" s="50"/>
      <c r="G90" s="50"/>
      <c r="H90" s="50"/>
      <c r="I90" s="50"/>
      <c r="J90" s="50"/>
      <c r="K90" s="50"/>
      <c r="L90" s="52"/>
    </row>
    <row r="91" spans="1:12" ht="12.75">
      <c r="A91" s="48"/>
      <c r="B91" s="49" t="s">
        <v>150</v>
      </c>
      <c r="C91" s="50"/>
      <c r="D91" s="61"/>
      <c r="E91" s="49"/>
      <c r="F91" s="50"/>
      <c r="G91" s="50"/>
      <c r="H91" s="50"/>
      <c r="I91" s="50"/>
      <c r="J91" s="50"/>
      <c r="K91" s="50"/>
      <c r="L91" s="52"/>
    </row>
    <row r="92" spans="1:12" ht="12.75">
      <c r="A92" s="48"/>
      <c r="B92" s="49" t="s">
        <v>151</v>
      </c>
      <c r="C92" s="50"/>
      <c r="D92" s="61">
        <v>26</v>
      </c>
      <c r="E92" s="49"/>
      <c r="F92" s="50"/>
      <c r="G92" s="50"/>
      <c r="H92" s="50"/>
      <c r="I92" s="50"/>
      <c r="J92" s="50"/>
      <c r="K92" s="50"/>
      <c r="L92" s="52"/>
    </row>
    <row r="93" spans="1:12" ht="12.75">
      <c r="A93" s="48"/>
      <c r="B93" s="49" t="s">
        <v>148</v>
      </c>
      <c r="C93" s="50"/>
      <c r="D93" s="60">
        <v>4</v>
      </c>
      <c r="E93" s="49"/>
      <c r="F93" s="50"/>
      <c r="G93" s="50"/>
      <c r="H93" s="50"/>
      <c r="I93" s="50"/>
      <c r="J93" s="50"/>
      <c r="K93" s="50"/>
      <c r="L93" s="52"/>
    </row>
    <row r="94" spans="1:12" ht="12.75">
      <c r="A94" s="48"/>
      <c r="B94" s="49" t="s">
        <v>152</v>
      </c>
      <c r="C94" s="50"/>
      <c r="D94" s="61"/>
      <c r="E94" s="49"/>
      <c r="F94" s="50"/>
      <c r="G94" s="50"/>
      <c r="H94" s="50"/>
      <c r="I94" s="50"/>
      <c r="J94" s="50"/>
      <c r="K94" s="50"/>
      <c r="L94" s="52"/>
    </row>
    <row r="95" spans="1:12" ht="12.75">
      <c r="A95" s="48"/>
      <c r="B95" s="49" t="s">
        <v>147</v>
      </c>
      <c r="C95" s="50"/>
      <c r="D95" s="61">
        <v>1</v>
      </c>
      <c r="E95" s="49"/>
      <c r="F95" s="50"/>
      <c r="G95" s="50"/>
      <c r="H95" s="50"/>
      <c r="I95" s="50"/>
      <c r="J95" s="50"/>
      <c r="K95" s="50"/>
      <c r="L95" s="52"/>
    </row>
    <row r="96" spans="1:12" ht="13.5" thickBot="1">
      <c r="A96" s="62"/>
      <c r="B96" s="63"/>
      <c r="C96" s="64"/>
      <c r="D96" s="63"/>
      <c r="E96" s="63"/>
      <c r="F96" s="64"/>
      <c r="G96" s="64"/>
      <c r="H96" s="64"/>
      <c r="I96" s="64"/>
      <c r="J96" s="64"/>
      <c r="K96" s="64"/>
      <c r="L96" s="65"/>
    </row>
  </sheetData>
  <sheetProtection/>
  <mergeCells count="1">
    <mergeCell ref="A2:P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15"/>
  <sheetViews>
    <sheetView zoomScale="70" zoomScaleNormal="70" zoomScalePageLayoutView="0" workbookViewId="0" topLeftCell="A1">
      <pane ySplit="11" topLeftCell="A60" activePane="bottomLeft" state="frozen"/>
      <selection pane="topLeft" activeCell="A1" sqref="A1"/>
      <selection pane="bottomLeft" activeCell="D115" sqref="D115"/>
    </sheetView>
  </sheetViews>
  <sheetFormatPr defaultColWidth="9.140625" defaultRowHeight="12.75"/>
  <cols>
    <col min="1" max="1" width="27.8515625" style="1" customWidth="1"/>
    <col min="2" max="2" width="11.57421875" style="5" customWidth="1"/>
    <col min="3" max="3" width="11.8515625" style="1" customWidth="1"/>
    <col min="4" max="4" width="12.28125" style="5" customWidth="1"/>
    <col min="5" max="5" width="12.57421875" style="5" bestFit="1" customWidth="1"/>
    <col min="6" max="9" width="9.140625" style="1" customWidth="1"/>
    <col min="10" max="10" width="9.57421875" style="1" customWidth="1"/>
    <col min="11" max="11" width="9.7109375" style="1" customWidth="1"/>
    <col min="12" max="12" width="10.00390625" style="1" customWidth="1"/>
    <col min="13" max="16384" width="9.140625" style="1" customWidth="1"/>
  </cols>
  <sheetData>
    <row r="1" spans="1:16" ht="15.75" customHeight="1" hidden="1">
      <c r="A1" s="1" t="s">
        <v>0</v>
      </c>
      <c r="B1" s="2"/>
      <c r="C1" s="3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s="4" customFormat="1" ht="28.5" customHeight="1" hidden="1">
      <c r="A2" s="82" t="s">
        <v>1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</row>
    <row r="3" ht="15" customHeight="1" hidden="1">
      <c r="A3" s="1" t="s">
        <v>2</v>
      </c>
    </row>
    <row r="4" ht="12.75" hidden="1">
      <c r="A4" s="1" t="s">
        <v>3</v>
      </c>
    </row>
    <row r="5" ht="12.75" hidden="1">
      <c r="A5" s="1" t="s">
        <v>4</v>
      </c>
    </row>
    <row r="6" ht="12.75" hidden="1">
      <c r="A6" s="1" t="s">
        <v>5</v>
      </c>
    </row>
    <row r="7" spans="1:5" s="6" customFormat="1" ht="12.75" hidden="1">
      <c r="A7" s="6" t="s">
        <v>6</v>
      </c>
      <c r="B7" s="7"/>
      <c r="D7" s="7"/>
      <c r="E7" s="7"/>
    </row>
    <row r="8" ht="12.75" hidden="1">
      <c r="A8" s="1" t="s">
        <v>7</v>
      </c>
    </row>
    <row r="9" ht="12.75" hidden="1"/>
    <row r="10" ht="20.25">
      <c r="A10" s="67" t="s">
        <v>167</v>
      </c>
    </row>
    <row r="11" spans="1:16" ht="63.75">
      <c r="A11" s="8" t="s">
        <v>8</v>
      </c>
      <c r="B11" s="9" t="s">
        <v>9</v>
      </c>
      <c r="C11" s="10" t="s">
        <v>10</v>
      </c>
      <c r="D11" s="9" t="s">
        <v>11</v>
      </c>
      <c r="E11" s="11" t="s">
        <v>12</v>
      </c>
      <c r="F11" s="12" t="s">
        <v>13</v>
      </c>
      <c r="G11" s="13" t="s">
        <v>14</v>
      </c>
      <c r="H11" s="14" t="s">
        <v>15</v>
      </c>
      <c r="I11" s="15" t="s">
        <v>16</v>
      </c>
      <c r="J11" s="20" t="s">
        <v>131</v>
      </c>
      <c r="K11" s="21" t="s">
        <v>132</v>
      </c>
      <c r="L11" s="22" t="s">
        <v>17</v>
      </c>
      <c r="M11" s="23" t="s">
        <v>133</v>
      </c>
      <c r="N11" s="24" t="s">
        <v>134</v>
      </c>
      <c r="O11" s="81" t="s">
        <v>19</v>
      </c>
      <c r="P11" s="10" t="s">
        <v>18</v>
      </c>
    </row>
    <row r="12" spans="1:16" ht="12.75">
      <c r="A12" s="26" t="s">
        <v>187</v>
      </c>
      <c r="B12"/>
      <c r="C12" s="1">
        <f aca="true" t="shared" si="0" ref="C12:C54">B12/$B$93</f>
        <v>0</v>
      </c>
      <c r="D12" s="5">
        <f aca="true" t="shared" si="1" ref="D12:D54">C12*$B$96</f>
        <v>0</v>
      </c>
      <c r="E12" s="5">
        <f aca="true" t="shared" si="2" ref="E12:E79">B12+D12</f>
        <v>0</v>
      </c>
      <c r="H12" s="68">
        <f>E12</f>
        <v>0</v>
      </c>
      <c r="I12" s="17"/>
      <c r="P12" s="17">
        <f>E12</f>
        <v>0</v>
      </c>
    </row>
    <row r="13" spans="1:16" ht="12.75">
      <c r="A13" s="27" t="s">
        <v>79</v>
      </c>
      <c r="B13"/>
      <c r="C13" s="1">
        <f t="shared" si="0"/>
        <v>0</v>
      </c>
      <c r="D13" s="5">
        <f t="shared" si="1"/>
        <v>0</v>
      </c>
      <c r="E13" s="5">
        <f t="shared" si="2"/>
        <v>0</v>
      </c>
      <c r="I13" s="69">
        <f>E13</f>
        <v>0</v>
      </c>
      <c r="P13" s="17">
        <f aca="true" t="shared" si="3" ref="P13:P91">E13</f>
        <v>0</v>
      </c>
    </row>
    <row r="14" spans="1:16" ht="12.75">
      <c r="A14" s="26" t="s">
        <v>24</v>
      </c>
      <c r="B14"/>
      <c r="C14" s="1">
        <f t="shared" si="0"/>
        <v>0</v>
      </c>
      <c r="D14" s="5">
        <f t="shared" si="1"/>
        <v>0</v>
      </c>
      <c r="E14" s="5">
        <f t="shared" si="2"/>
        <v>0</v>
      </c>
      <c r="H14" s="68">
        <f>E14</f>
        <v>0</v>
      </c>
      <c r="P14" s="17">
        <f t="shared" si="3"/>
        <v>0</v>
      </c>
    </row>
    <row r="15" spans="1:16" ht="12.75">
      <c r="A15" s="27" t="s">
        <v>179</v>
      </c>
      <c r="B15"/>
      <c r="C15" s="1">
        <f t="shared" si="0"/>
        <v>0</v>
      </c>
      <c r="D15" s="5">
        <f t="shared" si="1"/>
        <v>0</v>
      </c>
      <c r="E15" s="5">
        <f aca="true" t="shared" si="4" ref="E15:E22">B15+D15</f>
        <v>0</v>
      </c>
      <c r="H15" s="6"/>
      <c r="I15" s="69">
        <f>E15</f>
        <v>0</v>
      </c>
      <c r="P15" s="17">
        <f t="shared" si="3"/>
        <v>0</v>
      </c>
    </row>
    <row r="16" spans="1:16" ht="12.75">
      <c r="A16" s="26" t="s">
        <v>80</v>
      </c>
      <c r="B16"/>
      <c r="C16" s="1">
        <f t="shared" si="0"/>
        <v>0</v>
      </c>
      <c r="D16" s="5">
        <f t="shared" si="1"/>
        <v>0</v>
      </c>
      <c r="E16" s="5">
        <f t="shared" si="4"/>
        <v>0</v>
      </c>
      <c r="H16" s="68">
        <f>E16</f>
        <v>0</v>
      </c>
      <c r="P16" s="17">
        <f t="shared" si="3"/>
        <v>0</v>
      </c>
    </row>
    <row r="17" spans="1:16" ht="12.75">
      <c r="A17" s="26" t="s">
        <v>81</v>
      </c>
      <c r="B17">
        <v>25</v>
      </c>
      <c r="C17" s="1">
        <f t="shared" si="0"/>
        <v>0.0011972033330140792</v>
      </c>
      <c r="D17" s="5">
        <f t="shared" si="1"/>
        <v>0</v>
      </c>
      <c r="E17" s="5">
        <f t="shared" si="4"/>
        <v>25</v>
      </c>
      <c r="H17" s="68">
        <f>E17</f>
        <v>25</v>
      </c>
      <c r="P17" s="17">
        <f t="shared" si="3"/>
        <v>25</v>
      </c>
    </row>
    <row r="18" spans="1:16" ht="12.75">
      <c r="A18" s="27" t="s">
        <v>215</v>
      </c>
      <c r="B18"/>
      <c r="C18" s="1">
        <f t="shared" si="0"/>
        <v>0</v>
      </c>
      <c r="D18" s="5">
        <f t="shared" si="1"/>
        <v>0</v>
      </c>
      <c r="E18" s="5">
        <f t="shared" si="4"/>
        <v>0</v>
      </c>
      <c r="H18" s="6"/>
      <c r="I18" s="69">
        <f>E18</f>
        <v>0</v>
      </c>
      <c r="P18" s="17">
        <f t="shared" si="3"/>
        <v>0</v>
      </c>
    </row>
    <row r="19" spans="1:16" ht="12.75">
      <c r="A19" s="27" t="s">
        <v>117</v>
      </c>
      <c r="B19"/>
      <c r="C19" s="1">
        <f>B19/$B$93</f>
        <v>0</v>
      </c>
      <c r="D19" s="5">
        <f>C19*$B$96</f>
        <v>0</v>
      </c>
      <c r="E19" s="5">
        <f>B19+D19</f>
        <v>0</v>
      </c>
      <c r="H19" s="6"/>
      <c r="I19" s="69">
        <f>E19</f>
        <v>0</v>
      </c>
      <c r="P19" s="17">
        <f>E19</f>
        <v>0</v>
      </c>
    </row>
    <row r="20" spans="1:16" ht="12.75">
      <c r="A20" s="26" t="s">
        <v>26</v>
      </c>
      <c r="B20">
        <v>78</v>
      </c>
      <c r="C20" s="1">
        <f t="shared" si="0"/>
        <v>0.003735274399003927</v>
      </c>
      <c r="D20" s="5">
        <f t="shared" si="1"/>
        <v>0</v>
      </c>
      <c r="E20" s="5">
        <f t="shared" si="4"/>
        <v>78</v>
      </c>
      <c r="H20" s="68">
        <f>E20</f>
        <v>78</v>
      </c>
      <c r="P20" s="17">
        <f t="shared" si="3"/>
        <v>78</v>
      </c>
    </row>
    <row r="21" spans="1:16" ht="12.75">
      <c r="A21" s="26" t="s">
        <v>84</v>
      </c>
      <c r="B21"/>
      <c r="C21" s="1">
        <f>B21/$B$93</f>
        <v>0</v>
      </c>
      <c r="D21" s="5">
        <f>C21*$B$96</f>
        <v>0</v>
      </c>
      <c r="E21" s="5">
        <f>B21+D21</f>
        <v>0</v>
      </c>
      <c r="H21" s="68">
        <f>E21</f>
        <v>0</v>
      </c>
      <c r="P21" s="17">
        <f>E21</f>
        <v>0</v>
      </c>
    </row>
    <row r="22" spans="1:16" ht="12.75">
      <c r="A22" s="26" t="s">
        <v>28</v>
      </c>
      <c r="B22"/>
      <c r="C22" s="1">
        <f t="shared" si="0"/>
        <v>0</v>
      </c>
      <c r="D22" s="5">
        <f t="shared" si="1"/>
        <v>0</v>
      </c>
      <c r="E22" s="5">
        <f t="shared" si="4"/>
        <v>0</v>
      </c>
      <c r="H22" s="68">
        <f>E22</f>
        <v>0</v>
      </c>
      <c r="P22" s="17">
        <f t="shared" si="3"/>
        <v>0</v>
      </c>
    </row>
    <row r="23" spans="1:16" ht="12.75">
      <c r="A23" s="27" t="s">
        <v>86</v>
      </c>
      <c r="B23">
        <v>12</v>
      </c>
      <c r="C23" s="1">
        <f t="shared" si="0"/>
        <v>0.000574657599846758</v>
      </c>
      <c r="D23" s="5">
        <f t="shared" si="1"/>
        <v>0</v>
      </c>
      <c r="E23" s="5">
        <f t="shared" si="2"/>
        <v>12</v>
      </c>
      <c r="I23" s="69">
        <f>E23</f>
        <v>12</v>
      </c>
      <c r="P23" s="17">
        <f t="shared" si="3"/>
        <v>12</v>
      </c>
    </row>
    <row r="24" spans="1:16" ht="12.75">
      <c r="A24" s="26" t="s">
        <v>118</v>
      </c>
      <c r="B24"/>
      <c r="C24" s="1">
        <f t="shared" si="0"/>
        <v>0</v>
      </c>
      <c r="D24" s="5">
        <f t="shared" si="1"/>
        <v>0</v>
      </c>
      <c r="E24" s="5">
        <f t="shared" si="2"/>
        <v>0</v>
      </c>
      <c r="H24" s="68">
        <f>E24</f>
        <v>0</v>
      </c>
      <c r="P24" s="17">
        <f t="shared" si="3"/>
        <v>0</v>
      </c>
    </row>
    <row r="25" spans="1:16" ht="12.75">
      <c r="A25" s="27" t="s">
        <v>29</v>
      </c>
      <c r="B25"/>
      <c r="C25" s="1">
        <f>B25/$B$93</f>
        <v>0</v>
      </c>
      <c r="D25" s="5">
        <f>C25*$B$96</f>
        <v>0</v>
      </c>
      <c r="E25" s="5">
        <f>B25+D25</f>
        <v>0</v>
      </c>
      <c r="I25" s="69">
        <f>E25</f>
        <v>0</v>
      </c>
      <c r="P25" s="17">
        <f>E25</f>
        <v>0</v>
      </c>
    </row>
    <row r="26" spans="1:16" ht="12.75">
      <c r="A26" s="26" t="s">
        <v>30</v>
      </c>
      <c r="B26"/>
      <c r="C26" s="1">
        <f t="shared" si="0"/>
        <v>0</v>
      </c>
      <c r="D26" s="5">
        <f t="shared" si="1"/>
        <v>0</v>
      </c>
      <c r="E26" s="5">
        <f t="shared" si="2"/>
        <v>0</v>
      </c>
      <c r="H26" s="68">
        <f>E26</f>
        <v>0</v>
      </c>
      <c r="P26" s="17">
        <f t="shared" si="3"/>
        <v>0</v>
      </c>
    </row>
    <row r="27" spans="1:16" ht="12.75">
      <c r="A27" s="26" t="s">
        <v>90</v>
      </c>
      <c r="B27">
        <v>12</v>
      </c>
      <c r="C27" s="1">
        <f>B27/$B$93</f>
        <v>0.000574657599846758</v>
      </c>
      <c r="D27" s="5">
        <f>C27*$B$96</f>
        <v>0</v>
      </c>
      <c r="E27" s="5">
        <f>B27+D27</f>
        <v>12</v>
      </c>
      <c r="H27" s="68">
        <f>E27</f>
        <v>12</v>
      </c>
      <c r="P27" s="17">
        <f>E27</f>
        <v>12</v>
      </c>
    </row>
    <row r="28" spans="1:16" ht="12.75">
      <c r="A28" s="27" t="s">
        <v>95</v>
      </c>
      <c r="B28"/>
      <c r="C28" s="1">
        <f t="shared" si="0"/>
        <v>0</v>
      </c>
      <c r="D28" s="5">
        <f t="shared" si="1"/>
        <v>0</v>
      </c>
      <c r="E28" s="5">
        <f t="shared" si="2"/>
        <v>0</v>
      </c>
      <c r="I28" s="69">
        <f>E28</f>
        <v>0</v>
      </c>
      <c r="P28" s="17">
        <f t="shared" si="3"/>
        <v>0</v>
      </c>
    </row>
    <row r="29" spans="1:16" ht="12.75">
      <c r="A29" s="27" t="s">
        <v>31</v>
      </c>
      <c r="B29">
        <v>2</v>
      </c>
      <c r="C29" s="1">
        <f t="shared" si="0"/>
        <v>9.577626664112633E-05</v>
      </c>
      <c r="D29" s="5">
        <f t="shared" si="1"/>
        <v>0</v>
      </c>
      <c r="E29" s="5">
        <f t="shared" si="2"/>
        <v>2</v>
      </c>
      <c r="I29" s="69">
        <f>E29</f>
        <v>2</v>
      </c>
      <c r="P29" s="17">
        <f t="shared" si="3"/>
        <v>2</v>
      </c>
    </row>
    <row r="30" spans="1:16" ht="12.75">
      <c r="A30" s="27" t="s">
        <v>32</v>
      </c>
      <c r="B30">
        <v>5</v>
      </c>
      <c r="C30" s="1">
        <f>B30/$B$93</f>
        <v>0.00023944066660281583</v>
      </c>
      <c r="D30" s="5">
        <f>C30*$B$96</f>
        <v>0</v>
      </c>
      <c r="E30" s="5">
        <f>B30+D30</f>
        <v>5</v>
      </c>
      <c r="I30" s="69">
        <f>E30</f>
        <v>5</v>
      </c>
      <c r="P30" s="17">
        <f>E30</f>
        <v>5</v>
      </c>
    </row>
    <row r="31" spans="1:16" ht="12.75">
      <c r="A31" s="26" t="s">
        <v>231</v>
      </c>
      <c r="B31">
        <v>7</v>
      </c>
      <c r="C31" s="1">
        <f>B31/$B$93</f>
        <v>0.00033521693324394214</v>
      </c>
      <c r="D31" s="5">
        <f>C31*$B$96</f>
        <v>0</v>
      </c>
      <c r="E31" s="5">
        <f>B31+D31</f>
        <v>7</v>
      </c>
      <c r="H31" s="68">
        <f>E31</f>
        <v>7</v>
      </c>
      <c r="P31" s="17">
        <f>E31</f>
        <v>7</v>
      </c>
    </row>
    <row r="32" spans="1:16" ht="12.75">
      <c r="A32" s="29" t="s">
        <v>33</v>
      </c>
      <c r="B32"/>
      <c r="C32" s="1">
        <f t="shared" si="0"/>
        <v>0</v>
      </c>
      <c r="D32" s="5">
        <f t="shared" si="1"/>
        <v>0</v>
      </c>
      <c r="E32" s="5">
        <f t="shared" si="2"/>
        <v>0</v>
      </c>
      <c r="N32" s="70">
        <f>E32</f>
        <v>0</v>
      </c>
      <c r="P32" s="17">
        <f t="shared" si="3"/>
        <v>0</v>
      </c>
    </row>
    <row r="33" spans="1:16" ht="12.75">
      <c r="A33" s="30" t="s">
        <v>186</v>
      </c>
      <c r="B33"/>
      <c r="C33" s="1">
        <f>B33/$B$93</f>
        <v>0</v>
      </c>
      <c r="D33" s="5">
        <f>C33*$B$96</f>
        <v>0</v>
      </c>
      <c r="E33" s="5">
        <f>B33+D33</f>
        <v>0</v>
      </c>
      <c r="G33" s="71">
        <f>E33</f>
        <v>0</v>
      </c>
      <c r="P33" s="17">
        <f>E33</f>
        <v>0</v>
      </c>
    </row>
    <row r="34" spans="1:16" ht="12.75">
      <c r="A34" s="30" t="s">
        <v>102</v>
      </c>
      <c r="B34">
        <v>50</v>
      </c>
      <c r="C34" s="1">
        <f t="shared" si="0"/>
        <v>0.0023944066660281584</v>
      </c>
      <c r="D34" s="5">
        <f t="shared" si="1"/>
        <v>0</v>
      </c>
      <c r="E34" s="5">
        <f>B34+D34</f>
        <v>50</v>
      </c>
      <c r="G34" s="71">
        <f>E34</f>
        <v>50</v>
      </c>
      <c r="P34" s="17">
        <f t="shared" si="3"/>
        <v>50</v>
      </c>
    </row>
    <row r="35" spans="1:16" ht="12.75">
      <c r="A35" s="30" t="s">
        <v>34</v>
      </c>
      <c r="B35"/>
      <c r="C35" s="1">
        <f>B35/$B$93</f>
        <v>0</v>
      </c>
      <c r="D35" s="5">
        <f>C35*$B$96</f>
        <v>0</v>
      </c>
      <c r="E35" s="5">
        <f>B35+D35</f>
        <v>0</v>
      </c>
      <c r="G35" s="71">
        <f>E35</f>
        <v>0</v>
      </c>
      <c r="P35" s="17">
        <f>E35</f>
        <v>0</v>
      </c>
    </row>
    <row r="36" spans="1:16" ht="12.75">
      <c r="A36" s="28" t="s">
        <v>35</v>
      </c>
      <c r="B36">
        <v>152</v>
      </c>
      <c r="C36" s="1">
        <f t="shared" si="0"/>
        <v>0.007278996264725601</v>
      </c>
      <c r="D36" s="5">
        <f t="shared" si="1"/>
        <v>0</v>
      </c>
      <c r="E36" s="5">
        <f t="shared" si="2"/>
        <v>152</v>
      </c>
      <c r="F36" s="72">
        <f>E36</f>
        <v>152</v>
      </c>
      <c r="P36" s="17">
        <f t="shared" si="3"/>
        <v>152</v>
      </c>
    </row>
    <row r="37" spans="1:16" ht="12.75">
      <c r="A37" s="30" t="s">
        <v>36</v>
      </c>
      <c r="B37"/>
      <c r="C37" s="1">
        <f t="shared" si="0"/>
        <v>0</v>
      </c>
      <c r="D37" s="5">
        <f t="shared" si="1"/>
        <v>0</v>
      </c>
      <c r="E37" s="5">
        <f t="shared" si="2"/>
        <v>0</v>
      </c>
      <c r="G37" s="71">
        <f>E37</f>
        <v>0</v>
      </c>
      <c r="P37" s="17">
        <f t="shared" si="3"/>
        <v>0</v>
      </c>
    </row>
    <row r="38" spans="1:16" ht="12.75">
      <c r="A38" s="30" t="s">
        <v>37</v>
      </c>
      <c r="B38">
        <v>6</v>
      </c>
      <c r="C38" s="1">
        <f t="shared" si="0"/>
        <v>0.000287328799923379</v>
      </c>
      <c r="D38" s="5">
        <f t="shared" si="1"/>
        <v>0</v>
      </c>
      <c r="E38" s="5">
        <f>B38+D38</f>
        <v>6</v>
      </c>
      <c r="G38" s="71">
        <f>E38</f>
        <v>6</v>
      </c>
      <c r="P38" s="17">
        <f t="shared" si="3"/>
        <v>6</v>
      </c>
    </row>
    <row r="39" spans="1:16" ht="12.75">
      <c r="A39" s="30" t="s">
        <v>38</v>
      </c>
      <c r="B39">
        <v>9</v>
      </c>
      <c r="C39" s="1">
        <f t="shared" si="0"/>
        <v>0.00043099319988506847</v>
      </c>
      <c r="D39" s="5">
        <f t="shared" si="1"/>
        <v>0</v>
      </c>
      <c r="E39" s="5">
        <f t="shared" si="2"/>
        <v>9</v>
      </c>
      <c r="G39" s="71">
        <f>E39</f>
        <v>9</v>
      </c>
      <c r="P39" s="17">
        <f t="shared" si="3"/>
        <v>9</v>
      </c>
    </row>
    <row r="40" spans="1:16" ht="12.75">
      <c r="A40" s="30" t="s">
        <v>39</v>
      </c>
      <c r="B40">
        <v>3</v>
      </c>
      <c r="C40" s="1">
        <f t="shared" si="0"/>
        <v>0.0001436643999616895</v>
      </c>
      <c r="D40" s="5">
        <f t="shared" si="1"/>
        <v>0</v>
      </c>
      <c r="E40" s="5">
        <f t="shared" si="2"/>
        <v>3</v>
      </c>
      <c r="G40" s="71">
        <f>E40</f>
        <v>3</v>
      </c>
      <c r="P40" s="17">
        <f t="shared" si="3"/>
        <v>3</v>
      </c>
    </row>
    <row r="41" spans="1:16" ht="12.75">
      <c r="A41" s="28" t="s">
        <v>103</v>
      </c>
      <c r="B41">
        <v>166</v>
      </c>
      <c r="C41" s="1">
        <f t="shared" si="0"/>
        <v>0.007949430131213485</v>
      </c>
      <c r="D41" s="5">
        <f t="shared" si="1"/>
        <v>0</v>
      </c>
      <c r="E41" s="5">
        <f t="shared" si="2"/>
        <v>166</v>
      </c>
      <c r="F41" s="72">
        <f aca="true" t="shared" si="5" ref="F41:F46">E41</f>
        <v>166</v>
      </c>
      <c r="P41" s="17">
        <f t="shared" si="3"/>
        <v>166</v>
      </c>
    </row>
    <row r="42" spans="1:16" ht="12.75">
      <c r="A42" s="28" t="s">
        <v>40</v>
      </c>
      <c r="B42">
        <v>2135</v>
      </c>
      <c r="C42" s="1">
        <f t="shared" si="0"/>
        <v>0.10224116463940236</v>
      </c>
      <c r="D42" s="5">
        <f t="shared" si="1"/>
        <v>0</v>
      </c>
      <c r="E42" s="5">
        <f t="shared" si="2"/>
        <v>2135</v>
      </c>
      <c r="F42" s="72">
        <f t="shared" si="5"/>
        <v>2135</v>
      </c>
      <c r="P42" s="17">
        <f t="shared" si="3"/>
        <v>2135</v>
      </c>
    </row>
    <row r="43" spans="1:16" ht="12.75">
      <c r="A43" s="28" t="s">
        <v>41</v>
      </c>
      <c r="B43">
        <v>8</v>
      </c>
      <c r="C43" s="1">
        <f t="shared" si="0"/>
        <v>0.00038310506656450533</v>
      </c>
      <c r="D43" s="5">
        <f t="shared" si="1"/>
        <v>0</v>
      </c>
      <c r="E43" s="5">
        <f t="shared" si="2"/>
        <v>8</v>
      </c>
      <c r="F43" s="72">
        <f t="shared" si="5"/>
        <v>8</v>
      </c>
      <c r="P43" s="17">
        <f t="shared" si="3"/>
        <v>8</v>
      </c>
    </row>
    <row r="44" spans="1:16" ht="12.75">
      <c r="A44" s="28" t="s">
        <v>42</v>
      </c>
      <c r="B44"/>
      <c r="C44" s="1">
        <f>B44/$B$93</f>
        <v>0</v>
      </c>
      <c r="D44" s="5">
        <f>C44*$B$96</f>
        <v>0</v>
      </c>
      <c r="E44" s="5">
        <f>B44+D44</f>
        <v>0</v>
      </c>
      <c r="F44" s="72">
        <f t="shared" si="5"/>
        <v>0</v>
      </c>
      <c r="P44" s="17">
        <f>E44</f>
        <v>0</v>
      </c>
    </row>
    <row r="45" spans="1:16" ht="12.75">
      <c r="A45" s="28" t="s">
        <v>43</v>
      </c>
      <c r="B45"/>
      <c r="C45" s="1">
        <f>B45/$B$93</f>
        <v>0</v>
      </c>
      <c r="D45" s="5">
        <f>C45*$B$96</f>
        <v>0</v>
      </c>
      <c r="E45" s="5">
        <f>B45+D45</f>
        <v>0</v>
      </c>
      <c r="F45" s="72">
        <f t="shared" si="5"/>
        <v>0</v>
      </c>
      <c r="P45" s="17">
        <f>E45</f>
        <v>0</v>
      </c>
    </row>
    <row r="46" spans="1:16" ht="12.75">
      <c r="A46" s="28" t="s">
        <v>104</v>
      </c>
      <c r="B46"/>
      <c r="C46" s="1">
        <f t="shared" si="0"/>
        <v>0</v>
      </c>
      <c r="D46" s="5">
        <f t="shared" si="1"/>
        <v>0</v>
      </c>
      <c r="E46" s="5">
        <f>B46+D46</f>
        <v>0</v>
      </c>
      <c r="F46" s="72">
        <f t="shared" si="5"/>
        <v>0</v>
      </c>
      <c r="P46" s="17">
        <f t="shared" si="3"/>
        <v>0</v>
      </c>
    </row>
    <row r="47" spans="1:16" ht="12.75">
      <c r="A47" s="30" t="s">
        <v>44</v>
      </c>
      <c r="B47">
        <v>4814</v>
      </c>
      <c r="C47" s="1">
        <f t="shared" si="0"/>
        <v>0.23053347380519107</v>
      </c>
      <c r="D47" s="5">
        <f t="shared" si="1"/>
        <v>0</v>
      </c>
      <c r="E47" s="5">
        <f t="shared" si="2"/>
        <v>4814</v>
      </c>
      <c r="G47" s="71">
        <f>E47</f>
        <v>4814</v>
      </c>
      <c r="P47" s="17">
        <f t="shared" si="3"/>
        <v>4814</v>
      </c>
    </row>
    <row r="48" spans="1:16" ht="12.75">
      <c r="A48" s="28" t="s">
        <v>45</v>
      </c>
      <c r="B48">
        <v>94</v>
      </c>
      <c r="C48" s="1">
        <f t="shared" si="0"/>
        <v>0.004501484532132938</v>
      </c>
      <c r="D48" s="5">
        <f t="shared" si="1"/>
        <v>0</v>
      </c>
      <c r="E48" s="5">
        <f t="shared" si="2"/>
        <v>94</v>
      </c>
      <c r="F48" s="72">
        <f>E48</f>
        <v>94</v>
      </c>
      <c r="P48" s="17">
        <f t="shared" si="3"/>
        <v>94</v>
      </c>
    </row>
    <row r="49" spans="1:16" ht="12.75">
      <c r="A49" s="28" t="s">
        <v>46</v>
      </c>
      <c r="B49">
        <v>7</v>
      </c>
      <c r="C49" s="1">
        <f t="shared" si="0"/>
        <v>0.00033521693324394214</v>
      </c>
      <c r="D49" s="5">
        <f t="shared" si="1"/>
        <v>0</v>
      </c>
      <c r="E49" s="5">
        <f t="shared" si="2"/>
        <v>7</v>
      </c>
      <c r="F49" s="72">
        <f>E49</f>
        <v>7</v>
      </c>
      <c r="P49" s="17">
        <f t="shared" si="3"/>
        <v>7</v>
      </c>
    </row>
    <row r="50" spans="1:16" ht="12.75">
      <c r="A50" s="28" t="s">
        <v>48</v>
      </c>
      <c r="B50">
        <v>74</v>
      </c>
      <c r="C50" s="1">
        <f t="shared" si="0"/>
        <v>0.003543721865721674</v>
      </c>
      <c r="D50" s="5">
        <f t="shared" si="1"/>
        <v>0</v>
      </c>
      <c r="E50" s="5">
        <f t="shared" si="2"/>
        <v>74</v>
      </c>
      <c r="F50" s="72">
        <f>E50</f>
        <v>74</v>
      </c>
      <c r="P50" s="17">
        <f t="shared" si="3"/>
        <v>74</v>
      </c>
    </row>
    <row r="51" spans="1:16" ht="12.75">
      <c r="A51" s="30" t="s">
        <v>49</v>
      </c>
      <c r="B51">
        <v>10470</v>
      </c>
      <c r="C51" s="1">
        <f t="shared" si="0"/>
        <v>0.5013887558662964</v>
      </c>
      <c r="D51" s="5">
        <f t="shared" si="1"/>
        <v>0</v>
      </c>
      <c r="E51" s="5">
        <f t="shared" si="2"/>
        <v>10470</v>
      </c>
      <c r="G51" s="77"/>
      <c r="O51" s="80">
        <f>E51</f>
        <v>10470</v>
      </c>
      <c r="P51" s="17"/>
    </row>
    <row r="52" spans="1:16" ht="12.75">
      <c r="A52" s="28" t="s">
        <v>51</v>
      </c>
      <c r="B52">
        <v>5</v>
      </c>
      <c r="C52" s="1">
        <f t="shared" si="0"/>
        <v>0.00023944066660281583</v>
      </c>
      <c r="D52" s="5">
        <f t="shared" si="1"/>
        <v>0</v>
      </c>
      <c r="E52" s="5">
        <f>B52+D52</f>
        <v>5</v>
      </c>
      <c r="F52" s="72">
        <f>E52</f>
        <v>5</v>
      </c>
      <c r="P52" s="17">
        <f t="shared" si="3"/>
        <v>5</v>
      </c>
    </row>
    <row r="53" spans="1:16" ht="12.75">
      <c r="A53" s="30" t="s">
        <v>52</v>
      </c>
      <c r="B53">
        <v>1424</v>
      </c>
      <c r="C53" s="1">
        <f t="shared" si="0"/>
        <v>0.06819270184848195</v>
      </c>
      <c r="D53" s="5">
        <f t="shared" si="1"/>
        <v>0</v>
      </c>
      <c r="E53" s="5">
        <f t="shared" si="2"/>
        <v>1424</v>
      </c>
      <c r="G53" s="71">
        <f>E53</f>
        <v>1424</v>
      </c>
      <c r="P53" s="17">
        <f t="shared" si="3"/>
        <v>1424</v>
      </c>
    </row>
    <row r="54" spans="1:16" ht="12.75">
      <c r="A54" s="28" t="s">
        <v>53</v>
      </c>
      <c r="B54">
        <v>96</v>
      </c>
      <c r="C54" s="1">
        <f t="shared" si="0"/>
        <v>0.004597260798774064</v>
      </c>
      <c r="D54" s="5">
        <f t="shared" si="1"/>
        <v>0</v>
      </c>
      <c r="E54" s="5">
        <f t="shared" si="2"/>
        <v>96</v>
      </c>
      <c r="F54" s="72">
        <f>E54</f>
        <v>96</v>
      </c>
      <c r="P54" s="17">
        <f t="shared" si="3"/>
        <v>96</v>
      </c>
    </row>
    <row r="55" spans="1:16" ht="12.75">
      <c r="A55" s="28" t="s">
        <v>54</v>
      </c>
      <c r="B55">
        <v>368</v>
      </c>
      <c r="C55" s="1">
        <f aca="true" t="shared" si="6" ref="C55:C91">B55/$B$93</f>
        <v>0.017622833061967245</v>
      </c>
      <c r="D55" s="5">
        <f aca="true" t="shared" si="7" ref="D55:D91">C55*$B$96</f>
        <v>0</v>
      </c>
      <c r="E55" s="5">
        <f t="shared" si="2"/>
        <v>368</v>
      </c>
      <c r="F55" s="72">
        <f>E55</f>
        <v>368</v>
      </c>
      <c r="P55" s="17">
        <f t="shared" si="3"/>
        <v>368</v>
      </c>
    </row>
    <row r="56" spans="1:16" ht="12.75">
      <c r="A56" s="28" t="s">
        <v>55</v>
      </c>
      <c r="B56">
        <v>1</v>
      </c>
      <c r="C56" s="1">
        <f t="shared" si="6"/>
        <v>4.7888133320563166E-05</v>
      </c>
      <c r="D56" s="5">
        <f t="shared" si="7"/>
        <v>0</v>
      </c>
      <c r="E56" s="5">
        <f t="shared" si="2"/>
        <v>1</v>
      </c>
      <c r="F56" s="72">
        <f>E56</f>
        <v>1</v>
      </c>
      <c r="P56" s="17">
        <f t="shared" si="3"/>
        <v>1</v>
      </c>
    </row>
    <row r="57" spans="1:16" ht="12.75">
      <c r="A57" s="26" t="s">
        <v>56</v>
      </c>
      <c r="B57">
        <v>11</v>
      </c>
      <c r="C57" s="1">
        <f t="shared" si="6"/>
        <v>0.0005267694665261948</v>
      </c>
      <c r="D57" s="5">
        <f t="shared" si="7"/>
        <v>0</v>
      </c>
      <c r="E57" s="5">
        <f t="shared" si="2"/>
        <v>11</v>
      </c>
      <c r="H57" s="68">
        <f>E57</f>
        <v>11</v>
      </c>
      <c r="P57" s="17">
        <f t="shared" si="3"/>
        <v>11</v>
      </c>
    </row>
    <row r="58" spans="1:16" ht="12.75">
      <c r="A58" s="26" t="s">
        <v>57</v>
      </c>
      <c r="B58">
        <v>2</v>
      </c>
      <c r="C58" s="1">
        <f t="shared" si="6"/>
        <v>9.577626664112633E-05</v>
      </c>
      <c r="D58" s="5">
        <f t="shared" si="7"/>
        <v>0</v>
      </c>
      <c r="E58" s="5">
        <f>B58+D58</f>
        <v>2</v>
      </c>
      <c r="H58" s="68">
        <f aca="true" t="shared" si="8" ref="H58:H64">E58</f>
        <v>2</v>
      </c>
      <c r="P58" s="17">
        <f t="shared" si="3"/>
        <v>2</v>
      </c>
    </row>
    <row r="59" spans="1:16" ht="12.75">
      <c r="A59" s="26" t="s">
        <v>105</v>
      </c>
      <c r="B59"/>
      <c r="C59" s="1">
        <f t="shared" si="6"/>
        <v>0</v>
      </c>
      <c r="D59" s="5">
        <f t="shared" si="7"/>
        <v>0</v>
      </c>
      <c r="E59" s="5">
        <f>B59+D59</f>
        <v>0</v>
      </c>
      <c r="H59" s="68">
        <f>E59</f>
        <v>0</v>
      </c>
      <c r="P59" s="17">
        <f t="shared" si="3"/>
        <v>0</v>
      </c>
    </row>
    <row r="60" spans="1:16" ht="12.75">
      <c r="A60" s="26" t="s">
        <v>58</v>
      </c>
      <c r="B60">
        <v>6</v>
      </c>
      <c r="C60" s="1">
        <f t="shared" si="6"/>
        <v>0.000287328799923379</v>
      </c>
      <c r="D60" s="5">
        <f t="shared" si="7"/>
        <v>0</v>
      </c>
      <c r="E60" s="5">
        <f t="shared" si="2"/>
        <v>6</v>
      </c>
      <c r="H60" s="68">
        <f t="shared" si="8"/>
        <v>6</v>
      </c>
      <c r="P60" s="17">
        <f t="shared" si="3"/>
        <v>6</v>
      </c>
    </row>
    <row r="61" spans="1:16" ht="12.75">
      <c r="A61" s="26" t="s">
        <v>59</v>
      </c>
      <c r="B61"/>
      <c r="C61" s="1">
        <f t="shared" si="6"/>
        <v>0</v>
      </c>
      <c r="D61" s="5">
        <f t="shared" si="7"/>
        <v>0</v>
      </c>
      <c r="E61" s="5">
        <f t="shared" si="2"/>
        <v>0</v>
      </c>
      <c r="H61" s="68">
        <f t="shared" si="8"/>
        <v>0</v>
      </c>
      <c r="P61" s="17">
        <f t="shared" si="3"/>
        <v>0</v>
      </c>
    </row>
    <row r="62" spans="1:16" ht="12.75">
      <c r="A62" s="26" t="s">
        <v>60</v>
      </c>
      <c r="B62">
        <v>6</v>
      </c>
      <c r="C62" s="1">
        <f t="shared" si="6"/>
        <v>0.000287328799923379</v>
      </c>
      <c r="D62" s="5">
        <f t="shared" si="7"/>
        <v>0</v>
      </c>
      <c r="E62" s="5">
        <f t="shared" si="2"/>
        <v>6</v>
      </c>
      <c r="H62" s="68">
        <f t="shared" si="8"/>
        <v>6</v>
      </c>
      <c r="P62" s="17">
        <f t="shared" si="3"/>
        <v>6</v>
      </c>
    </row>
    <row r="63" spans="1:16" ht="12.75">
      <c r="A63" s="26" t="s">
        <v>61</v>
      </c>
      <c r="B63">
        <v>104</v>
      </c>
      <c r="C63" s="1">
        <f t="shared" si="6"/>
        <v>0.0049803658653385695</v>
      </c>
      <c r="D63" s="5">
        <f t="shared" si="7"/>
        <v>0</v>
      </c>
      <c r="E63" s="5">
        <f t="shared" si="2"/>
        <v>104</v>
      </c>
      <c r="H63" s="68">
        <f t="shared" si="8"/>
        <v>104</v>
      </c>
      <c r="P63" s="17">
        <f t="shared" si="3"/>
        <v>104</v>
      </c>
    </row>
    <row r="64" spans="1:16" ht="12.75">
      <c r="A64" s="26" t="s">
        <v>62</v>
      </c>
      <c r="B64">
        <v>1</v>
      </c>
      <c r="C64" s="1">
        <f t="shared" si="6"/>
        <v>4.7888133320563166E-05</v>
      </c>
      <c r="D64" s="5">
        <f t="shared" si="7"/>
        <v>0</v>
      </c>
      <c r="E64" s="5">
        <f t="shared" si="2"/>
        <v>1</v>
      </c>
      <c r="H64" s="68">
        <f t="shared" si="8"/>
        <v>1</v>
      </c>
      <c r="P64" s="17">
        <f t="shared" si="3"/>
        <v>1</v>
      </c>
    </row>
    <row r="65" spans="1:16" ht="12.75">
      <c r="A65" s="27" t="s">
        <v>63</v>
      </c>
      <c r="B65"/>
      <c r="C65" s="1">
        <f t="shared" si="6"/>
        <v>0</v>
      </c>
      <c r="D65" s="5">
        <f t="shared" si="7"/>
        <v>0</v>
      </c>
      <c r="E65" s="5">
        <f t="shared" si="2"/>
        <v>0</v>
      </c>
      <c r="I65" s="69">
        <f>E65</f>
        <v>0</v>
      </c>
      <c r="P65" s="17">
        <f t="shared" si="3"/>
        <v>0</v>
      </c>
    </row>
    <row r="66" spans="1:16" ht="12.75">
      <c r="A66" s="27" t="s">
        <v>106</v>
      </c>
      <c r="B66"/>
      <c r="C66" s="1">
        <f>B66/$B$93</f>
        <v>0</v>
      </c>
      <c r="D66" s="5">
        <f>C66*$B$96</f>
        <v>0</v>
      </c>
      <c r="E66" s="5">
        <f>B66+D66</f>
        <v>0</v>
      </c>
      <c r="I66" s="69">
        <f>E66</f>
        <v>0</v>
      </c>
      <c r="P66" s="17">
        <f>E66</f>
        <v>0</v>
      </c>
    </row>
    <row r="67" spans="1:16" ht="12.75">
      <c r="A67" s="27" t="s">
        <v>107</v>
      </c>
      <c r="B67">
        <v>33</v>
      </c>
      <c r="C67" s="1">
        <f t="shared" si="6"/>
        <v>0.0015803083995785845</v>
      </c>
      <c r="D67" s="5">
        <f t="shared" si="7"/>
        <v>0</v>
      </c>
      <c r="E67" s="5">
        <f>B67+D67</f>
        <v>33</v>
      </c>
      <c r="I67" s="69">
        <f aca="true" t="shared" si="9" ref="I67:I76">E67</f>
        <v>33</v>
      </c>
      <c r="P67" s="17">
        <f t="shared" si="3"/>
        <v>33</v>
      </c>
    </row>
    <row r="68" spans="1:16" ht="12.75">
      <c r="A68" s="27" t="s">
        <v>108</v>
      </c>
      <c r="B68">
        <v>15</v>
      </c>
      <c r="C68" s="1">
        <f t="shared" si="6"/>
        <v>0.0007183219998084475</v>
      </c>
      <c r="D68" s="5">
        <f t="shared" si="7"/>
        <v>0</v>
      </c>
      <c r="E68" s="5">
        <f t="shared" si="2"/>
        <v>15</v>
      </c>
      <c r="I68" s="69">
        <f t="shared" si="9"/>
        <v>15</v>
      </c>
      <c r="P68" s="17">
        <f t="shared" si="3"/>
        <v>15</v>
      </c>
    </row>
    <row r="69" spans="1:16" ht="12.75">
      <c r="A69" s="27" t="s">
        <v>66</v>
      </c>
      <c r="B69"/>
      <c r="C69" s="1">
        <f t="shared" si="6"/>
        <v>0</v>
      </c>
      <c r="D69" s="5">
        <f t="shared" si="7"/>
        <v>0</v>
      </c>
      <c r="E69" s="5">
        <f>B69+D69</f>
        <v>0</v>
      </c>
      <c r="I69" s="69">
        <f t="shared" si="9"/>
        <v>0</v>
      </c>
      <c r="P69" s="17">
        <f t="shared" si="3"/>
        <v>0</v>
      </c>
    </row>
    <row r="70" spans="1:16" ht="12.75">
      <c r="A70" s="27" t="s">
        <v>120</v>
      </c>
      <c r="B70"/>
      <c r="C70" s="1">
        <f>B70/$B$93</f>
        <v>0</v>
      </c>
      <c r="D70" s="5">
        <f>C70*$B$96</f>
        <v>0</v>
      </c>
      <c r="E70" s="5">
        <f>B70+D70</f>
        <v>0</v>
      </c>
      <c r="I70" s="69">
        <f>E70</f>
        <v>0</v>
      </c>
      <c r="P70" s="17">
        <f>E70</f>
        <v>0</v>
      </c>
    </row>
    <row r="71" spans="1:16" ht="12.75">
      <c r="A71" s="27" t="s">
        <v>180</v>
      </c>
      <c r="B71">
        <v>3</v>
      </c>
      <c r="C71" s="1">
        <f t="shared" si="6"/>
        <v>0.0001436643999616895</v>
      </c>
      <c r="D71" s="5">
        <f t="shared" si="7"/>
        <v>0</v>
      </c>
      <c r="E71" s="5">
        <f>B71+D71</f>
        <v>3</v>
      </c>
      <c r="I71" s="69">
        <f t="shared" si="9"/>
        <v>3</v>
      </c>
      <c r="P71" s="17">
        <f t="shared" si="3"/>
        <v>3</v>
      </c>
    </row>
    <row r="72" spans="1:16" ht="12.75">
      <c r="A72" s="27" t="s">
        <v>201</v>
      </c>
      <c r="B72"/>
      <c r="C72" s="1">
        <f t="shared" si="6"/>
        <v>0</v>
      </c>
      <c r="D72" s="5">
        <f t="shared" si="7"/>
        <v>0</v>
      </c>
      <c r="E72" s="5">
        <f t="shared" si="2"/>
        <v>0</v>
      </c>
      <c r="I72" s="69">
        <f t="shared" si="9"/>
        <v>0</v>
      </c>
      <c r="P72" s="17">
        <f t="shared" si="3"/>
        <v>0</v>
      </c>
    </row>
    <row r="73" spans="1:16" ht="12.75">
      <c r="A73" s="27" t="s">
        <v>68</v>
      </c>
      <c r="B73">
        <v>143</v>
      </c>
      <c r="C73" s="1">
        <f>B73/$B$93</f>
        <v>0.006848003064840532</v>
      </c>
      <c r="D73" s="5">
        <f>C73*$B$96</f>
        <v>0</v>
      </c>
      <c r="E73" s="5">
        <f>B73+D73</f>
        <v>143</v>
      </c>
      <c r="I73" s="69">
        <f>E73</f>
        <v>143</v>
      </c>
      <c r="P73" s="17">
        <f>E73</f>
        <v>143</v>
      </c>
    </row>
    <row r="74" spans="1:16" ht="12.75">
      <c r="A74" s="27" t="s">
        <v>122</v>
      </c>
      <c r="B74"/>
      <c r="C74" s="1">
        <f t="shared" si="6"/>
        <v>0</v>
      </c>
      <c r="D74" s="5">
        <f t="shared" si="7"/>
        <v>0</v>
      </c>
      <c r="E74" s="5">
        <f t="shared" si="2"/>
        <v>0</v>
      </c>
      <c r="I74" s="69">
        <f t="shared" si="9"/>
        <v>0</v>
      </c>
      <c r="P74" s="17">
        <f t="shared" si="3"/>
        <v>0</v>
      </c>
    </row>
    <row r="75" spans="1:16" ht="12.75">
      <c r="A75" s="27" t="s">
        <v>110</v>
      </c>
      <c r="B75"/>
      <c r="C75" s="1">
        <f t="shared" si="6"/>
        <v>0</v>
      </c>
      <c r="D75" s="5">
        <f t="shared" si="7"/>
        <v>0</v>
      </c>
      <c r="E75" s="5">
        <f t="shared" si="2"/>
        <v>0</v>
      </c>
      <c r="I75" s="69">
        <f t="shared" si="9"/>
        <v>0</v>
      </c>
      <c r="P75" s="17">
        <f t="shared" si="3"/>
        <v>0</v>
      </c>
    </row>
    <row r="76" spans="1:16" ht="12.75">
      <c r="A76" s="27" t="s">
        <v>123</v>
      </c>
      <c r="B76">
        <v>137</v>
      </c>
      <c r="C76" s="1">
        <f t="shared" si="6"/>
        <v>0.006560674264917153</v>
      </c>
      <c r="D76" s="5">
        <f t="shared" si="7"/>
        <v>0</v>
      </c>
      <c r="E76" s="5">
        <f t="shared" si="2"/>
        <v>137</v>
      </c>
      <c r="I76" s="69">
        <f t="shared" si="9"/>
        <v>137</v>
      </c>
      <c r="P76" s="17">
        <f t="shared" si="3"/>
        <v>137</v>
      </c>
    </row>
    <row r="77" spans="1:16" ht="12.75">
      <c r="A77" s="32" t="s">
        <v>188</v>
      </c>
      <c r="B77">
        <v>9</v>
      </c>
      <c r="C77" s="1">
        <f t="shared" si="6"/>
        <v>0.00043099319988506847</v>
      </c>
      <c r="D77" s="5">
        <f t="shared" si="7"/>
        <v>0</v>
      </c>
      <c r="E77" s="5">
        <f t="shared" si="2"/>
        <v>9</v>
      </c>
      <c r="I77" s="6"/>
      <c r="L77" s="74">
        <f aca="true" t="shared" si="10" ref="L77:L82">E77</f>
        <v>9</v>
      </c>
      <c r="P77" s="17">
        <f t="shared" si="3"/>
        <v>9</v>
      </c>
    </row>
    <row r="78" spans="1:16" ht="12.75">
      <c r="A78" s="32" t="s">
        <v>73</v>
      </c>
      <c r="B78">
        <v>151</v>
      </c>
      <c r="C78" s="1">
        <f t="shared" si="6"/>
        <v>0.007231108131405038</v>
      </c>
      <c r="D78" s="5">
        <f t="shared" si="7"/>
        <v>0</v>
      </c>
      <c r="E78" s="5">
        <f t="shared" si="2"/>
        <v>151</v>
      </c>
      <c r="L78" s="74">
        <f t="shared" si="10"/>
        <v>151</v>
      </c>
      <c r="P78" s="17">
        <f t="shared" si="3"/>
        <v>151</v>
      </c>
    </row>
    <row r="79" spans="1:16" ht="12.75">
      <c r="A79" s="32" t="s">
        <v>74</v>
      </c>
      <c r="B79">
        <v>1</v>
      </c>
      <c r="C79" s="1">
        <f t="shared" si="6"/>
        <v>4.7888133320563166E-05</v>
      </c>
      <c r="D79" s="5">
        <f t="shared" si="7"/>
        <v>0</v>
      </c>
      <c r="E79" s="5">
        <f t="shared" si="2"/>
        <v>1</v>
      </c>
      <c r="L79" s="74">
        <f t="shared" si="10"/>
        <v>1</v>
      </c>
      <c r="P79" s="17">
        <f t="shared" si="3"/>
        <v>1</v>
      </c>
    </row>
    <row r="80" spans="1:16" ht="12.75">
      <c r="A80" s="32" t="s">
        <v>177</v>
      </c>
      <c r="B80"/>
      <c r="C80" s="1">
        <f t="shared" si="6"/>
        <v>0</v>
      </c>
      <c r="D80" s="5">
        <f t="shared" si="7"/>
        <v>0</v>
      </c>
      <c r="E80" s="5">
        <f aca="true" t="shared" si="11" ref="E80:E88">B80+D80</f>
        <v>0</v>
      </c>
      <c r="L80" s="74">
        <f t="shared" si="10"/>
        <v>0</v>
      </c>
      <c r="P80" s="17">
        <f t="shared" si="3"/>
        <v>0</v>
      </c>
    </row>
    <row r="81" spans="1:16" ht="12.75">
      <c r="A81" s="32" t="s">
        <v>121</v>
      </c>
      <c r="B81">
        <v>2</v>
      </c>
      <c r="C81" s="1">
        <f t="shared" si="6"/>
        <v>9.577626664112633E-05</v>
      </c>
      <c r="D81" s="5">
        <f t="shared" si="7"/>
        <v>0</v>
      </c>
      <c r="E81" s="5">
        <f t="shared" si="11"/>
        <v>2</v>
      </c>
      <c r="L81" s="74">
        <f t="shared" si="10"/>
        <v>2</v>
      </c>
      <c r="P81" s="17">
        <f t="shared" si="3"/>
        <v>2</v>
      </c>
    </row>
    <row r="82" spans="1:16" ht="12.75">
      <c r="A82" s="32" t="s">
        <v>202</v>
      </c>
      <c r="B82">
        <v>53</v>
      </c>
      <c r="C82" s="1">
        <f t="shared" si="6"/>
        <v>0.0025380710659898475</v>
      </c>
      <c r="D82" s="5">
        <f t="shared" si="7"/>
        <v>0</v>
      </c>
      <c r="E82" s="5">
        <f t="shared" si="11"/>
        <v>53</v>
      </c>
      <c r="L82" s="74">
        <f t="shared" si="10"/>
        <v>53</v>
      </c>
      <c r="P82" s="17">
        <f t="shared" si="3"/>
        <v>53</v>
      </c>
    </row>
    <row r="83" spans="1:16" ht="12.75">
      <c r="A83" s="32" t="s">
        <v>181</v>
      </c>
      <c r="B83"/>
      <c r="C83" s="1">
        <f>B83/$B$93</f>
        <v>0</v>
      </c>
      <c r="D83" s="5">
        <f t="shared" si="7"/>
        <v>0</v>
      </c>
      <c r="E83" s="5">
        <f>B83+D83</f>
        <v>0</v>
      </c>
      <c r="L83" s="74">
        <f>E83</f>
        <v>0</v>
      </c>
      <c r="P83" s="17">
        <f>E83</f>
        <v>0</v>
      </c>
    </row>
    <row r="84" spans="1:16" ht="12.75">
      <c r="A84" s="31" t="s">
        <v>127</v>
      </c>
      <c r="B84"/>
      <c r="C84" s="1">
        <f t="shared" si="6"/>
        <v>0</v>
      </c>
      <c r="D84" s="5">
        <f t="shared" si="7"/>
        <v>0</v>
      </c>
      <c r="E84" s="5">
        <f t="shared" si="11"/>
        <v>0</v>
      </c>
      <c r="J84" s="73">
        <f>E84</f>
        <v>0</v>
      </c>
      <c r="L84" s="6"/>
      <c r="P84" s="17">
        <f t="shared" si="3"/>
        <v>0</v>
      </c>
    </row>
    <row r="85" spans="1:16" ht="12.75">
      <c r="A85" s="31" t="s">
        <v>216</v>
      </c>
      <c r="B85">
        <v>18</v>
      </c>
      <c r="C85" s="1">
        <f t="shared" si="6"/>
        <v>0.0008619863997701369</v>
      </c>
      <c r="D85" s="5">
        <f t="shared" si="7"/>
        <v>0</v>
      </c>
      <c r="E85" s="5">
        <f>B85+D85</f>
        <v>18</v>
      </c>
      <c r="J85" s="73">
        <f>E85</f>
        <v>18</v>
      </c>
      <c r="L85" s="6"/>
      <c r="P85" s="17">
        <f>E85</f>
        <v>18</v>
      </c>
    </row>
    <row r="86" spans="1:16" ht="12.75">
      <c r="A86" s="31" t="s">
        <v>217</v>
      </c>
      <c r="B86"/>
      <c r="C86" s="1">
        <f>B86/$B$93</f>
        <v>0</v>
      </c>
      <c r="D86" s="5">
        <f>C86*$B$96</f>
        <v>0</v>
      </c>
      <c r="E86" s="5">
        <f>B86+D86</f>
        <v>0</v>
      </c>
      <c r="J86" s="73">
        <f>E86</f>
        <v>0</v>
      </c>
      <c r="L86" s="6"/>
      <c r="P86" s="17">
        <f>E86</f>
        <v>0</v>
      </c>
    </row>
    <row r="87" spans="1:16" ht="12.75">
      <c r="A87" s="31" t="s">
        <v>76</v>
      </c>
      <c r="B87">
        <v>98</v>
      </c>
      <c r="C87" s="1">
        <f t="shared" si="6"/>
        <v>0.00469303706541519</v>
      </c>
      <c r="D87" s="5">
        <f t="shared" si="7"/>
        <v>0</v>
      </c>
      <c r="E87" s="5">
        <f t="shared" si="11"/>
        <v>98</v>
      </c>
      <c r="J87" s="73">
        <f>E87</f>
        <v>98</v>
      </c>
      <c r="L87" s="6"/>
      <c r="P87" s="17">
        <f t="shared" si="3"/>
        <v>98</v>
      </c>
    </row>
    <row r="88" spans="1:16" ht="12.75">
      <c r="A88" s="33" t="s">
        <v>77</v>
      </c>
      <c r="B88"/>
      <c r="C88" s="1">
        <f t="shared" si="6"/>
        <v>0</v>
      </c>
      <c r="D88" s="5">
        <f t="shared" si="7"/>
        <v>0</v>
      </c>
      <c r="E88" s="5">
        <f t="shared" si="11"/>
        <v>0</v>
      </c>
      <c r="K88" s="75">
        <f>E88</f>
        <v>0</v>
      </c>
      <c r="P88" s="17">
        <f t="shared" si="3"/>
        <v>0</v>
      </c>
    </row>
    <row r="89" spans="1:16" ht="12.75">
      <c r="A89" s="33" t="s">
        <v>189</v>
      </c>
      <c r="B89">
        <v>66</v>
      </c>
      <c r="C89" s="1">
        <f t="shared" si="6"/>
        <v>0.003160616799157169</v>
      </c>
      <c r="D89" s="5">
        <f t="shared" si="7"/>
        <v>0</v>
      </c>
      <c r="E89" s="5">
        <f>B89+D89</f>
        <v>66</v>
      </c>
      <c r="K89" s="75">
        <f>E89</f>
        <v>66</v>
      </c>
      <c r="P89" s="17">
        <f>E89</f>
        <v>66</v>
      </c>
    </row>
    <row r="90" spans="1:16" ht="12.75">
      <c r="A90" s="33" t="s">
        <v>190</v>
      </c>
      <c r="B90"/>
      <c r="C90" s="1">
        <f>B90/$B$93</f>
        <v>0</v>
      </c>
      <c r="D90" s="5">
        <f t="shared" si="7"/>
        <v>0</v>
      </c>
      <c r="E90" s="5">
        <f>B90+D90</f>
        <v>0</v>
      </c>
      <c r="K90" s="75">
        <f>E90</f>
        <v>0</v>
      </c>
      <c r="P90" s="17">
        <f>E90</f>
        <v>0</v>
      </c>
    </row>
    <row r="91" spans="1:16" ht="12.75">
      <c r="A91" s="29" t="s">
        <v>78</v>
      </c>
      <c r="B91"/>
      <c r="C91" s="1">
        <f t="shared" si="6"/>
        <v>0</v>
      </c>
      <c r="D91" s="5">
        <f t="shared" si="7"/>
        <v>0</v>
      </c>
      <c r="E91" s="5">
        <f>B91+D91</f>
        <v>0</v>
      </c>
      <c r="K91" s="77"/>
      <c r="N91" s="70">
        <f>E91</f>
        <v>0</v>
      </c>
      <c r="P91" s="17">
        <f t="shared" si="3"/>
        <v>0</v>
      </c>
    </row>
    <row r="92" spans="1:2" ht="12.75">
      <c r="A92"/>
      <c r="B92" s="16"/>
    </row>
    <row r="93" spans="1:16" ht="12.75">
      <c r="A93" s="1" t="s">
        <v>21</v>
      </c>
      <c r="B93" s="16">
        <v>20882</v>
      </c>
      <c r="C93" s="1">
        <f>B93/$B$94</f>
        <v>1</v>
      </c>
      <c r="E93" s="5">
        <f>SUM(E12:E92)</f>
        <v>20882</v>
      </c>
      <c r="F93" s="34">
        <f>SUM(F12:F92)</f>
        <v>3106</v>
      </c>
      <c r="G93" s="35">
        <f aca="true" t="shared" si="12" ref="G93:N93">SUM(G12:G92)</f>
        <v>6306</v>
      </c>
      <c r="H93" s="78">
        <f t="shared" si="12"/>
        <v>252</v>
      </c>
      <c r="I93" s="37">
        <f t="shared" si="12"/>
        <v>350</v>
      </c>
      <c r="J93" s="38">
        <f t="shared" si="12"/>
        <v>116</v>
      </c>
      <c r="K93" s="39">
        <f t="shared" si="12"/>
        <v>66</v>
      </c>
      <c r="L93" s="40">
        <f t="shared" si="12"/>
        <v>216</v>
      </c>
      <c r="M93" s="41">
        <f t="shared" si="12"/>
        <v>0</v>
      </c>
      <c r="N93" s="42">
        <f t="shared" si="12"/>
        <v>0</v>
      </c>
      <c r="O93" s="79">
        <f>SUM(O12:O92)</f>
        <v>10470</v>
      </c>
      <c r="P93" s="5">
        <f>SUM(P12:P92)</f>
        <v>10412</v>
      </c>
    </row>
    <row r="94" spans="1:4" ht="12.75">
      <c r="A94" s="1" t="s">
        <v>22</v>
      </c>
      <c r="B94" s="5">
        <v>20882</v>
      </c>
      <c r="D94" s="5" t="s">
        <v>20</v>
      </c>
    </row>
    <row r="95" spans="2:3" ht="12.75">
      <c r="B95" s="5" t="s">
        <v>20</v>
      </c>
      <c r="C95" s="5"/>
    </row>
    <row r="96" spans="1:2" ht="38.25">
      <c r="A96" s="18" t="s">
        <v>23</v>
      </c>
      <c r="B96" s="19">
        <f>B94-B93</f>
        <v>0</v>
      </c>
    </row>
    <row r="97" ht="13.5" thickBot="1"/>
    <row r="98" spans="1:12" ht="12.75">
      <c r="A98" s="44"/>
      <c r="B98" s="45"/>
      <c r="C98" s="46"/>
      <c r="D98" s="45"/>
      <c r="E98" s="45"/>
      <c r="F98" s="46"/>
      <c r="G98" s="46"/>
      <c r="H98" s="46"/>
      <c r="I98" s="46"/>
      <c r="J98" s="46"/>
      <c r="K98" s="46"/>
      <c r="L98" s="47"/>
    </row>
    <row r="99" spans="1:12" ht="12.75">
      <c r="A99" s="48">
        <v>1</v>
      </c>
      <c r="B99" s="49" t="s">
        <v>136</v>
      </c>
      <c r="C99" s="50"/>
      <c r="D99" s="49"/>
      <c r="E99" s="49"/>
      <c r="F99" s="50"/>
      <c r="G99" s="50"/>
      <c r="H99" s="50"/>
      <c r="I99" s="51">
        <f>P93</f>
        <v>10412</v>
      </c>
      <c r="J99" s="50"/>
      <c r="K99" s="50"/>
      <c r="L99" s="52"/>
    </row>
    <row r="100" spans="1:12" ht="13.5" thickBot="1">
      <c r="A100" s="48"/>
      <c r="B100" s="49"/>
      <c r="C100" s="50"/>
      <c r="D100" s="49"/>
      <c r="E100" s="49"/>
      <c r="F100" s="50"/>
      <c r="G100" s="50"/>
      <c r="H100" s="50"/>
      <c r="I100" s="53"/>
      <c r="J100" s="50"/>
      <c r="K100" s="50"/>
      <c r="L100" s="52"/>
    </row>
    <row r="101" spans="1:12" ht="13.5" thickBot="1">
      <c r="A101" s="48"/>
      <c r="B101" s="49"/>
      <c r="C101" s="50"/>
      <c r="D101" s="49"/>
      <c r="E101" s="49"/>
      <c r="F101" s="50"/>
      <c r="G101" s="50"/>
      <c r="H101" s="50"/>
      <c r="I101" s="54" t="s">
        <v>12</v>
      </c>
      <c r="J101" s="55" t="s">
        <v>137</v>
      </c>
      <c r="K101" s="55" t="s">
        <v>138</v>
      </c>
      <c r="L101" s="52"/>
    </row>
    <row r="102" spans="1:12" ht="12.75">
      <c r="A102" s="48">
        <v>2</v>
      </c>
      <c r="B102" s="49" t="s">
        <v>139</v>
      </c>
      <c r="C102" s="50"/>
      <c r="D102" s="49"/>
      <c r="E102" s="49"/>
      <c r="F102" s="50"/>
      <c r="G102" s="50"/>
      <c r="H102" s="50"/>
      <c r="I102" s="56">
        <f>J102+K102</f>
        <v>9412</v>
      </c>
      <c r="J102" s="56">
        <f>G93</f>
        <v>6306</v>
      </c>
      <c r="K102" s="56">
        <f>F93</f>
        <v>3106</v>
      </c>
      <c r="L102" s="52"/>
    </row>
    <row r="103" spans="1:12" ht="12.75">
      <c r="A103" s="48">
        <v>3</v>
      </c>
      <c r="B103" s="49" t="s">
        <v>140</v>
      </c>
      <c r="C103" s="50"/>
      <c r="D103" s="49"/>
      <c r="E103" s="49"/>
      <c r="F103" s="50"/>
      <c r="G103" s="50"/>
      <c r="H103" s="50"/>
      <c r="I103" s="56">
        <f>J103+K103</f>
        <v>602</v>
      </c>
      <c r="J103" s="56">
        <f>H93</f>
        <v>252</v>
      </c>
      <c r="K103" s="56">
        <f>I93</f>
        <v>350</v>
      </c>
      <c r="L103" s="52"/>
    </row>
    <row r="104" spans="1:12" ht="12.75">
      <c r="A104" s="48">
        <v>4</v>
      </c>
      <c r="B104" s="49" t="s">
        <v>155</v>
      </c>
      <c r="C104" s="50"/>
      <c r="D104" s="49"/>
      <c r="E104" s="49"/>
      <c r="F104" s="50"/>
      <c r="G104" s="50"/>
      <c r="H104" s="50"/>
      <c r="I104" s="56">
        <f>J104+K104</f>
        <v>182</v>
      </c>
      <c r="J104" s="56">
        <f>J93</f>
        <v>116</v>
      </c>
      <c r="K104" s="56">
        <f>K93</f>
        <v>66</v>
      </c>
      <c r="L104" s="52"/>
    </row>
    <row r="105" spans="1:12" ht="12.75">
      <c r="A105" s="48">
        <v>5</v>
      </c>
      <c r="B105" s="49" t="s">
        <v>142</v>
      </c>
      <c r="C105" s="50"/>
      <c r="D105" s="49"/>
      <c r="E105" s="49"/>
      <c r="F105" s="50"/>
      <c r="G105" s="50"/>
      <c r="H105" s="50"/>
      <c r="I105" s="57">
        <f>L93</f>
        <v>216</v>
      </c>
      <c r="J105" s="50"/>
      <c r="K105" s="50"/>
      <c r="L105" s="52"/>
    </row>
    <row r="106" spans="1:12" ht="12.75">
      <c r="A106" s="48">
        <v>6</v>
      </c>
      <c r="B106" s="49" t="s">
        <v>143</v>
      </c>
      <c r="C106" s="50"/>
      <c r="D106" s="49"/>
      <c r="E106" s="49"/>
      <c r="F106" s="50"/>
      <c r="G106" s="50"/>
      <c r="H106" s="50"/>
      <c r="I106" s="51">
        <f>M93</f>
        <v>0</v>
      </c>
      <c r="J106" s="50"/>
      <c r="K106" s="50"/>
      <c r="L106" s="52"/>
    </row>
    <row r="107" spans="1:12" ht="12.75">
      <c r="A107" s="48">
        <v>9</v>
      </c>
      <c r="B107" s="49" t="s">
        <v>144</v>
      </c>
      <c r="C107" s="50"/>
      <c r="D107" s="49"/>
      <c r="E107" s="49"/>
      <c r="F107" s="50"/>
      <c r="G107" s="50"/>
      <c r="H107" s="50"/>
      <c r="I107" s="50"/>
      <c r="J107" s="50"/>
      <c r="K107" s="50"/>
      <c r="L107" s="52"/>
    </row>
    <row r="108" spans="1:12" ht="12.75">
      <c r="A108" s="48"/>
      <c r="B108" s="58" t="s">
        <v>145</v>
      </c>
      <c r="C108" s="59"/>
      <c r="D108" s="58" t="s">
        <v>146</v>
      </c>
      <c r="E108" s="49"/>
      <c r="F108" s="50"/>
      <c r="G108" s="50"/>
      <c r="H108" s="50"/>
      <c r="I108" s="50"/>
      <c r="J108" s="50"/>
      <c r="K108" s="50"/>
      <c r="L108" s="52"/>
    </row>
    <row r="109" spans="1:12" ht="12.75">
      <c r="A109" s="48"/>
      <c r="B109" s="49" t="s">
        <v>149</v>
      </c>
      <c r="C109" s="50"/>
      <c r="D109" s="60"/>
      <c r="E109" s="49"/>
      <c r="F109" s="50"/>
      <c r="G109" s="50"/>
      <c r="H109" s="50"/>
      <c r="I109" s="50"/>
      <c r="J109" s="50"/>
      <c r="K109" s="50"/>
      <c r="L109" s="52"/>
    </row>
    <row r="110" spans="1:12" ht="12.75">
      <c r="A110" s="48"/>
      <c r="B110" s="49" t="s">
        <v>150</v>
      </c>
      <c r="C110" s="50"/>
      <c r="D110" s="61"/>
      <c r="E110" s="49"/>
      <c r="F110" s="50"/>
      <c r="G110" s="50"/>
      <c r="H110" s="50"/>
      <c r="I110" s="50"/>
      <c r="J110" s="50"/>
      <c r="K110" s="50"/>
      <c r="L110" s="52"/>
    </row>
    <row r="111" spans="1:12" ht="12.75">
      <c r="A111" s="48"/>
      <c r="B111" s="49" t="s">
        <v>151</v>
      </c>
      <c r="C111" s="50"/>
      <c r="D111" s="61">
        <v>7</v>
      </c>
      <c r="E111" s="49"/>
      <c r="F111" s="50"/>
      <c r="G111" s="50"/>
      <c r="H111" s="50"/>
      <c r="I111" s="50"/>
      <c r="J111" s="50"/>
      <c r="K111" s="50"/>
      <c r="L111" s="52"/>
    </row>
    <row r="112" spans="1:12" ht="12.75">
      <c r="A112" s="48"/>
      <c r="B112" s="49" t="s">
        <v>148</v>
      </c>
      <c r="C112" s="50"/>
      <c r="D112" s="60">
        <v>12</v>
      </c>
      <c r="E112" s="49"/>
      <c r="F112" s="50"/>
      <c r="G112" s="50"/>
      <c r="H112" s="50"/>
      <c r="I112" s="50"/>
      <c r="J112" s="50"/>
      <c r="K112" s="50"/>
      <c r="L112" s="52"/>
    </row>
    <row r="113" spans="1:12" ht="12.75">
      <c r="A113" s="48"/>
      <c r="B113" s="49" t="s">
        <v>152</v>
      </c>
      <c r="C113" s="50"/>
      <c r="D113" s="61">
        <v>332</v>
      </c>
      <c r="E113" s="49"/>
      <c r="F113" s="50"/>
      <c r="G113" s="50"/>
      <c r="H113" s="50"/>
      <c r="I113" s="50"/>
      <c r="J113" s="50"/>
      <c r="K113" s="50"/>
      <c r="L113" s="52"/>
    </row>
    <row r="114" spans="1:12" ht="12.75">
      <c r="A114" s="48"/>
      <c r="B114" s="49" t="s">
        <v>147</v>
      </c>
      <c r="C114" s="50"/>
      <c r="D114" s="61">
        <v>66</v>
      </c>
      <c r="E114" s="49"/>
      <c r="F114" s="50"/>
      <c r="G114" s="50"/>
      <c r="H114" s="50"/>
      <c r="I114" s="50"/>
      <c r="J114" s="50"/>
      <c r="K114" s="50"/>
      <c r="L114" s="52"/>
    </row>
    <row r="115" spans="1:12" ht="13.5" thickBot="1">
      <c r="A115" s="62"/>
      <c r="B115" s="63"/>
      <c r="C115" s="64"/>
      <c r="D115" s="63"/>
      <c r="E115" s="63"/>
      <c r="F115" s="64"/>
      <c r="G115" s="64"/>
      <c r="H115" s="64"/>
      <c r="I115" s="64"/>
      <c r="J115" s="64"/>
      <c r="K115" s="64"/>
      <c r="L115" s="65"/>
    </row>
  </sheetData>
  <sheetProtection/>
  <mergeCells count="1">
    <mergeCell ref="A2:P2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19"/>
  <sheetViews>
    <sheetView zoomScale="70" zoomScaleNormal="70" zoomScalePageLayoutView="0" workbookViewId="0" topLeftCell="A1">
      <pane ySplit="11" topLeftCell="A69" activePane="bottomLeft" state="frozen"/>
      <selection pane="topLeft" activeCell="A1" sqref="A1"/>
      <selection pane="bottomLeft" activeCell="E34" sqref="E34"/>
    </sheetView>
  </sheetViews>
  <sheetFormatPr defaultColWidth="9.140625" defaultRowHeight="12.75"/>
  <cols>
    <col min="1" max="1" width="27.8515625" style="1" customWidth="1"/>
    <col min="2" max="2" width="11.57421875" style="5" customWidth="1"/>
    <col min="3" max="3" width="11.8515625" style="1" customWidth="1"/>
    <col min="4" max="4" width="12.28125" style="5" customWidth="1"/>
    <col min="5" max="5" width="12.57421875" style="5" bestFit="1" customWidth="1"/>
    <col min="6" max="9" width="9.140625" style="1" customWidth="1"/>
    <col min="10" max="10" width="9.57421875" style="1" customWidth="1"/>
    <col min="11" max="11" width="9.7109375" style="1" customWidth="1"/>
    <col min="12" max="12" width="10.00390625" style="1" customWidth="1"/>
    <col min="13" max="16384" width="9.140625" style="1" customWidth="1"/>
  </cols>
  <sheetData>
    <row r="1" spans="1:16" ht="15.75" customHeight="1" hidden="1">
      <c r="A1" s="1" t="s">
        <v>0</v>
      </c>
      <c r="B1" s="2"/>
      <c r="C1" s="3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s="4" customFormat="1" ht="28.5" customHeight="1" hidden="1">
      <c r="A2" s="82" t="s">
        <v>1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</row>
    <row r="3" ht="15" customHeight="1" hidden="1">
      <c r="A3" s="1" t="s">
        <v>2</v>
      </c>
    </row>
    <row r="4" ht="12.75" hidden="1">
      <c r="A4" s="1" t="s">
        <v>3</v>
      </c>
    </row>
    <row r="5" ht="12.75" hidden="1">
      <c r="A5" s="1" t="s">
        <v>4</v>
      </c>
    </row>
    <row r="6" ht="12.75" hidden="1">
      <c r="A6" s="1" t="s">
        <v>5</v>
      </c>
    </row>
    <row r="7" spans="1:5" s="6" customFormat="1" ht="12.75" hidden="1">
      <c r="A7" s="6" t="s">
        <v>6</v>
      </c>
      <c r="B7" s="7"/>
      <c r="D7" s="7"/>
      <c r="E7" s="7"/>
    </row>
    <row r="8" ht="12.75" hidden="1">
      <c r="A8" s="1" t="s">
        <v>7</v>
      </c>
    </row>
    <row r="9" ht="12.75" hidden="1"/>
    <row r="10" ht="20.25">
      <c r="A10" s="67" t="s">
        <v>166</v>
      </c>
    </row>
    <row r="11" spans="1:16" ht="63.75">
      <c r="A11" s="8" t="s">
        <v>8</v>
      </c>
      <c r="B11" s="9" t="s">
        <v>9</v>
      </c>
      <c r="C11" s="10" t="s">
        <v>10</v>
      </c>
      <c r="D11" s="9" t="s">
        <v>11</v>
      </c>
      <c r="E11" s="11" t="s">
        <v>12</v>
      </c>
      <c r="F11" s="12" t="s">
        <v>13</v>
      </c>
      <c r="G11" s="13" t="s">
        <v>14</v>
      </c>
      <c r="H11" s="14" t="s">
        <v>15</v>
      </c>
      <c r="I11" s="15" t="s">
        <v>16</v>
      </c>
      <c r="J11" s="20" t="s">
        <v>131</v>
      </c>
      <c r="K11" s="21" t="s">
        <v>132</v>
      </c>
      <c r="L11" s="22" t="s">
        <v>17</v>
      </c>
      <c r="M11" s="23" t="s">
        <v>133</v>
      </c>
      <c r="N11" s="24" t="s">
        <v>134</v>
      </c>
      <c r="O11" s="81" t="s">
        <v>19</v>
      </c>
      <c r="P11" s="10" t="s">
        <v>18</v>
      </c>
    </row>
    <row r="12" spans="1:16" ht="12.75">
      <c r="A12" s="27" t="s">
        <v>79</v>
      </c>
      <c r="B12"/>
      <c r="C12" s="1">
        <f aca="true" t="shared" si="0" ref="C12:C51">B12/$B$97</f>
        <v>0</v>
      </c>
      <c r="D12" s="5">
        <f aca="true" t="shared" si="1" ref="D12:D51">C12*$B$100</f>
        <v>0</v>
      </c>
      <c r="E12" s="5">
        <f aca="true" t="shared" si="2" ref="E12:E88">B12+D12</f>
        <v>0</v>
      </c>
      <c r="H12" s="6"/>
      <c r="I12" s="25">
        <f>E12</f>
        <v>0</v>
      </c>
      <c r="P12" s="17">
        <f>E12</f>
        <v>0</v>
      </c>
    </row>
    <row r="13" spans="1:16" ht="12.75">
      <c r="A13" s="26" t="s">
        <v>24</v>
      </c>
      <c r="B13">
        <v>5</v>
      </c>
      <c r="C13" s="1">
        <f t="shared" si="0"/>
        <v>0.0002302131774022745</v>
      </c>
      <c r="D13" s="5">
        <f t="shared" si="1"/>
        <v>0</v>
      </c>
      <c r="E13" s="5">
        <f>B13+D13</f>
        <v>5</v>
      </c>
      <c r="H13" s="68">
        <f>E13</f>
        <v>5</v>
      </c>
      <c r="I13" s="17"/>
      <c r="P13" s="17">
        <f aca="true" t="shared" si="3" ref="P13:P95">E13</f>
        <v>5</v>
      </c>
    </row>
    <row r="14" spans="1:16" ht="12.75">
      <c r="A14" s="26" t="s">
        <v>80</v>
      </c>
      <c r="B14"/>
      <c r="C14" s="1">
        <f t="shared" si="0"/>
        <v>0</v>
      </c>
      <c r="D14" s="5">
        <f t="shared" si="1"/>
        <v>0</v>
      </c>
      <c r="E14" s="5">
        <f t="shared" si="2"/>
        <v>0</v>
      </c>
      <c r="H14" s="68">
        <f>E14</f>
        <v>0</v>
      </c>
      <c r="P14" s="17">
        <f t="shared" si="3"/>
        <v>0</v>
      </c>
    </row>
    <row r="15" spans="1:16" ht="12.75">
      <c r="A15" s="26" t="s">
        <v>81</v>
      </c>
      <c r="B15">
        <v>48</v>
      </c>
      <c r="C15" s="1">
        <f t="shared" si="0"/>
        <v>0.002210046503061835</v>
      </c>
      <c r="D15" s="5">
        <f t="shared" si="1"/>
        <v>0</v>
      </c>
      <c r="E15" s="5">
        <f t="shared" si="2"/>
        <v>48</v>
      </c>
      <c r="H15" s="68">
        <f>E15</f>
        <v>48</v>
      </c>
      <c r="P15" s="17">
        <f t="shared" si="3"/>
        <v>48</v>
      </c>
    </row>
    <row r="16" spans="1:16" ht="12.75">
      <c r="A16" s="27" t="s">
        <v>82</v>
      </c>
      <c r="B16"/>
      <c r="C16" s="1">
        <f t="shared" si="0"/>
        <v>0</v>
      </c>
      <c r="D16" s="5">
        <f t="shared" si="1"/>
        <v>0</v>
      </c>
      <c r="E16" s="5">
        <f>B16+D16</f>
        <v>0</v>
      </c>
      <c r="I16" s="69">
        <f>E16</f>
        <v>0</v>
      </c>
      <c r="P16" s="17">
        <f>E16</f>
        <v>0</v>
      </c>
    </row>
    <row r="17" spans="1:16" ht="12.75">
      <c r="A17" s="27" t="s">
        <v>232</v>
      </c>
      <c r="B17">
        <v>22</v>
      </c>
      <c r="C17" s="1">
        <f>B17/$B$97</f>
        <v>0.0010129379805700078</v>
      </c>
      <c r="D17" s="5">
        <f>C17*$B$100</f>
        <v>0</v>
      </c>
      <c r="E17" s="5">
        <f>B17+D17</f>
        <v>22</v>
      </c>
      <c r="I17" s="69">
        <f>E17</f>
        <v>22</v>
      </c>
      <c r="P17" s="17">
        <f>E17</f>
        <v>22</v>
      </c>
    </row>
    <row r="18" spans="1:16" ht="12.75">
      <c r="A18" s="27" t="s">
        <v>154</v>
      </c>
      <c r="B18"/>
      <c r="C18" s="1">
        <f>B18/$B$97</f>
        <v>0</v>
      </c>
      <c r="D18" s="5">
        <f>C18*$B$100</f>
        <v>0</v>
      </c>
      <c r="E18" s="5">
        <f>B18+D18</f>
        <v>0</v>
      </c>
      <c r="I18" s="69">
        <f>E18</f>
        <v>0</v>
      </c>
      <c r="P18" s="17">
        <f>E18</f>
        <v>0</v>
      </c>
    </row>
    <row r="19" spans="1:16" ht="12.75">
      <c r="A19" s="27" t="s">
        <v>117</v>
      </c>
      <c r="B19">
        <v>1</v>
      </c>
      <c r="C19" s="1">
        <f t="shared" si="0"/>
        <v>4.6042635480454904E-05</v>
      </c>
      <c r="D19" s="5">
        <f t="shared" si="1"/>
        <v>0</v>
      </c>
      <c r="E19" s="5">
        <f t="shared" si="2"/>
        <v>1</v>
      </c>
      <c r="I19" s="69">
        <f>E19</f>
        <v>1</v>
      </c>
      <c r="P19" s="17">
        <f t="shared" si="3"/>
        <v>1</v>
      </c>
    </row>
    <row r="20" spans="1:16" ht="12.75">
      <c r="A20" s="26" t="s">
        <v>26</v>
      </c>
      <c r="B20">
        <v>34</v>
      </c>
      <c r="C20" s="1">
        <f t="shared" si="0"/>
        <v>0.0015654496063354667</v>
      </c>
      <c r="D20" s="5">
        <f t="shared" si="1"/>
        <v>0</v>
      </c>
      <c r="E20" s="5">
        <f t="shared" si="2"/>
        <v>34</v>
      </c>
      <c r="H20" s="68">
        <f>E20</f>
        <v>34</v>
      </c>
      <c r="P20" s="17">
        <f t="shared" si="3"/>
        <v>34</v>
      </c>
    </row>
    <row r="21" spans="1:16" ht="12.75">
      <c r="A21" s="26" t="s">
        <v>84</v>
      </c>
      <c r="B21"/>
      <c r="C21" s="1">
        <f t="shared" si="0"/>
        <v>0</v>
      </c>
      <c r="D21" s="5">
        <f t="shared" si="1"/>
        <v>0</v>
      </c>
      <c r="E21" s="5">
        <f t="shared" si="2"/>
        <v>0</v>
      </c>
      <c r="H21" s="68">
        <f>E21</f>
        <v>0</v>
      </c>
      <c r="P21" s="17">
        <f t="shared" si="3"/>
        <v>0</v>
      </c>
    </row>
    <row r="22" spans="1:16" ht="12.75">
      <c r="A22" s="26" t="s">
        <v>27</v>
      </c>
      <c r="B22"/>
      <c r="C22" s="1">
        <f>B22/$B$97</f>
        <v>0</v>
      </c>
      <c r="D22" s="5">
        <f>C22*$B$100</f>
        <v>0</v>
      </c>
      <c r="E22" s="5">
        <f>B22+D22</f>
        <v>0</v>
      </c>
      <c r="H22" s="68">
        <f>E22</f>
        <v>0</v>
      </c>
      <c r="P22" s="17">
        <f>E22</f>
        <v>0</v>
      </c>
    </row>
    <row r="23" spans="1:16" ht="12.75">
      <c r="A23" s="26" t="s">
        <v>28</v>
      </c>
      <c r="B23">
        <v>32</v>
      </c>
      <c r="C23" s="1">
        <f t="shared" si="0"/>
        <v>0.001473364335374557</v>
      </c>
      <c r="D23" s="5">
        <f t="shared" si="1"/>
        <v>0</v>
      </c>
      <c r="E23" s="5">
        <f t="shared" si="2"/>
        <v>32</v>
      </c>
      <c r="H23" s="68">
        <f>E23</f>
        <v>32</v>
      </c>
      <c r="P23" s="17">
        <f t="shared" si="3"/>
        <v>32</v>
      </c>
    </row>
    <row r="24" spans="1:16" ht="12.75">
      <c r="A24" s="27" t="s">
        <v>86</v>
      </c>
      <c r="B24">
        <v>5</v>
      </c>
      <c r="C24" s="1">
        <f t="shared" si="0"/>
        <v>0.0002302131774022745</v>
      </c>
      <c r="D24" s="5">
        <f t="shared" si="1"/>
        <v>0</v>
      </c>
      <c r="E24" s="5">
        <f t="shared" si="2"/>
        <v>5</v>
      </c>
      <c r="I24" s="69">
        <f>E24</f>
        <v>5</v>
      </c>
      <c r="P24" s="17">
        <f t="shared" si="3"/>
        <v>5</v>
      </c>
    </row>
    <row r="25" spans="1:16" ht="12.75">
      <c r="A25" s="26" t="s">
        <v>118</v>
      </c>
      <c r="B25"/>
      <c r="C25" s="1">
        <f t="shared" si="0"/>
        <v>0</v>
      </c>
      <c r="D25" s="5">
        <f t="shared" si="1"/>
        <v>0</v>
      </c>
      <c r="E25" s="5">
        <f t="shared" si="2"/>
        <v>0</v>
      </c>
      <c r="H25" s="68">
        <f>E25</f>
        <v>0</v>
      </c>
      <c r="P25" s="17">
        <f t="shared" si="3"/>
        <v>0</v>
      </c>
    </row>
    <row r="26" spans="1:16" ht="12.75">
      <c r="A26" s="27" t="s">
        <v>159</v>
      </c>
      <c r="B26"/>
      <c r="C26" s="1">
        <f t="shared" si="0"/>
        <v>0</v>
      </c>
      <c r="D26" s="5">
        <f t="shared" si="1"/>
        <v>0</v>
      </c>
      <c r="E26" s="5">
        <f t="shared" si="2"/>
        <v>0</v>
      </c>
      <c r="I26" s="69">
        <f>E26</f>
        <v>0</v>
      </c>
      <c r="P26" s="17">
        <f t="shared" si="3"/>
        <v>0</v>
      </c>
    </row>
    <row r="27" spans="1:16" ht="12.75">
      <c r="A27" s="26" t="s">
        <v>218</v>
      </c>
      <c r="B27"/>
      <c r="C27" s="1">
        <f t="shared" si="0"/>
        <v>0</v>
      </c>
      <c r="D27" s="5">
        <f t="shared" si="1"/>
        <v>0</v>
      </c>
      <c r="E27" s="5">
        <f t="shared" si="2"/>
        <v>0</v>
      </c>
      <c r="H27" s="68">
        <f>E27</f>
        <v>0</v>
      </c>
      <c r="P27" s="17">
        <f t="shared" si="3"/>
        <v>0</v>
      </c>
    </row>
    <row r="28" spans="1:16" ht="12.75">
      <c r="A28" s="26" t="s">
        <v>90</v>
      </c>
      <c r="B28"/>
      <c r="C28" s="1">
        <f>B28/$B$97</f>
        <v>0</v>
      </c>
      <c r="D28" s="5">
        <f>C28*$B$100</f>
        <v>0</v>
      </c>
      <c r="E28" s="5">
        <f>B28+D28</f>
        <v>0</v>
      </c>
      <c r="H28" s="68">
        <f>E28</f>
        <v>0</v>
      </c>
      <c r="P28" s="17">
        <f>E28</f>
        <v>0</v>
      </c>
    </row>
    <row r="29" spans="1:16" ht="12.75">
      <c r="A29" s="26" t="s">
        <v>196</v>
      </c>
      <c r="B29"/>
      <c r="C29" s="1">
        <f>B29/$B$97</f>
        <v>0</v>
      </c>
      <c r="D29" s="5">
        <f>C29*$B$100</f>
        <v>0</v>
      </c>
      <c r="E29" s="5">
        <f>B29+D29</f>
        <v>0</v>
      </c>
      <c r="H29" s="68">
        <f>E29</f>
        <v>0</v>
      </c>
      <c r="P29" s="17">
        <f>E29</f>
        <v>0</v>
      </c>
    </row>
    <row r="30" spans="1:16" ht="12.75">
      <c r="A30" s="26" t="s">
        <v>91</v>
      </c>
      <c r="B30">
        <v>10</v>
      </c>
      <c r="C30" s="1">
        <f>B30/$B$97</f>
        <v>0.000460426354804549</v>
      </c>
      <c r="D30" s="5">
        <f>C30*$B$100</f>
        <v>0</v>
      </c>
      <c r="E30" s="5">
        <f>B30+D30</f>
        <v>10</v>
      </c>
      <c r="H30" s="68">
        <f>E30</f>
        <v>10</v>
      </c>
      <c r="P30" s="17">
        <f>E30</f>
        <v>10</v>
      </c>
    </row>
    <row r="31" spans="1:16" ht="12.75">
      <c r="A31" s="27" t="s">
        <v>93</v>
      </c>
      <c r="B31"/>
      <c r="C31" s="1">
        <f t="shared" si="0"/>
        <v>0</v>
      </c>
      <c r="D31" s="5">
        <f t="shared" si="1"/>
        <v>0</v>
      </c>
      <c r="E31" s="5">
        <f t="shared" si="2"/>
        <v>0</v>
      </c>
      <c r="H31" s="6"/>
      <c r="I31" s="69">
        <f aca="true" t="shared" si="4" ref="I31:I36">E31</f>
        <v>0</v>
      </c>
      <c r="P31" s="17">
        <f t="shared" si="3"/>
        <v>0</v>
      </c>
    </row>
    <row r="32" spans="1:16" ht="12.75">
      <c r="A32" s="27" t="s">
        <v>219</v>
      </c>
      <c r="B32"/>
      <c r="C32" s="1">
        <f>B32/$B$97</f>
        <v>0</v>
      </c>
      <c r="D32" s="5">
        <f>C32*$B$100</f>
        <v>0</v>
      </c>
      <c r="E32" s="5">
        <f>B32+D32</f>
        <v>0</v>
      </c>
      <c r="H32" s="6"/>
      <c r="I32" s="69">
        <f t="shared" si="4"/>
        <v>0</v>
      </c>
      <c r="P32" s="17">
        <f>E32</f>
        <v>0</v>
      </c>
    </row>
    <row r="33" spans="1:16" ht="12.75">
      <c r="A33" s="27" t="s">
        <v>203</v>
      </c>
      <c r="B33">
        <v>162</v>
      </c>
      <c r="C33" s="1">
        <f t="shared" si="0"/>
        <v>0.007458906947833694</v>
      </c>
      <c r="D33" s="5">
        <f t="shared" si="1"/>
        <v>0</v>
      </c>
      <c r="E33" s="5">
        <f>B33+D33</f>
        <v>162</v>
      </c>
      <c r="H33" s="6"/>
      <c r="I33" s="69">
        <f t="shared" si="4"/>
        <v>162</v>
      </c>
      <c r="P33" s="17">
        <f>E33</f>
        <v>162</v>
      </c>
    </row>
    <row r="34" spans="1:16" ht="12.75">
      <c r="A34" s="27" t="s">
        <v>98</v>
      </c>
      <c r="B34"/>
      <c r="C34" s="1">
        <f t="shared" si="0"/>
        <v>0</v>
      </c>
      <c r="D34" s="5">
        <f t="shared" si="1"/>
        <v>0</v>
      </c>
      <c r="E34" s="5">
        <f>B34+D34</f>
        <v>0</v>
      </c>
      <c r="H34" s="6"/>
      <c r="I34" s="69">
        <f t="shared" si="4"/>
        <v>0</v>
      </c>
      <c r="P34" s="17">
        <f>E34</f>
        <v>0</v>
      </c>
    </row>
    <row r="35" spans="1:16" ht="12.75">
      <c r="A35" s="27" t="s">
        <v>32</v>
      </c>
      <c r="B35">
        <v>2</v>
      </c>
      <c r="C35" s="1">
        <f t="shared" si="0"/>
        <v>9.208527096090981E-05</v>
      </c>
      <c r="D35" s="5">
        <f t="shared" si="1"/>
        <v>0</v>
      </c>
      <c r="E35" s="5">
        <f>B35+D35</f>
        <v>2</v>
      </c>
      <c r="H35" s="6"/>
      <c r="I35" s="69">
        <f t="shared" si="4"/>
        <v>2</v>
      </c>
      <c r="P35" s="17">
        <f>E35</f>
        <v>2</v>
      </c>
    </row>
    <row r="36" spans="1:16" ht="12.75">
      <c r="A36" s="27" t="s">
        <v>101</v>
      </c>
      <c r="B36">
        <v>2</v>
      </c>
      <c r="C36" s="1">
        <f t="shared" si="0"/>
        <v>9.208527096090981E-05</v>
      </c>
      <c r="D36" s="5">
        <f t="shared" si="1"/>
        <v>0</v>
      </c>
      <c r="E36" s="5">
        <f>B36+D36</f>
        <v>2</v>
      </c>
      <c r="H36" s="6"/>
      <c r="I36" s="69">
        <f t="shared" si="4"/>
        <v>2</v>
      </c>
      <c r="P36" s="17">
        <f>E36</f>
        <v>2</v>
      </c>
    </row>
    <row r="37" spans="1:16" ht="12.75">
      <c r="A37" s="29" t="s">
        <v>33</v>
      </c>
      <c r="B37"/>
      <c r="C37" s="1">
        <f t="shared" si="0"/>
        <v>0</v>
      </c>
      <c r="D37" s="5">
        <f t="shared" si="1"/>
        <v>0</v>
      </c>
      <c r="E37" s="5">
        <f t="shared" si="2"/>
        <v>0</v>
      </c>
      <c r="N37" s="70">
        <f>E37</f>
        <v>0</v>
      </c>
      <c r="P37" s="17">
        <f t="shared" si="3"/>
        <v>0</v>
      </c>
    </row>
    <row r="38" spans="1:16" ht="12.75">
      <c r="A38" s="30" t="s">
        <v>186</v>
      </c>
      <c r="B38">
        <v>39</v>
      </c>
      <c r="C38" s="1">
        <f t="shared" si="0"/>
        <v>0.001795662783737741</v>
      </c>
      <c r="D38" s="5">
        <f t="shared" si="1"/>
        <v>0</v>
      </c>
      <c r="E38" s="5">
        <f t="shared" si="2"/>
        <v>39</v>
      </c>
      <c r="G38" s="71">
        <f>E38</f>
        <v>39</v>
      </c>
      <c r="P38" s="17">
        <f t="shared" si="3"/>
        <v>39</v>
      </c>
    </row>
    <row r="39" spans="1:16" ht="12.75">
      <c r="A39" s="30" t="s">
        <v>102</v>
      </c>
      <c r="B39"/>
      <c r="C39" s="1">
        <f t="shared" si="0"/>
        <v>0</v>
      </c>
      <c r="D39" s="5">
        <f t="shared" si="1"/>
        <v>0</v>
      </c>
      <c r="E39" s="5">
        <f>B39+D39</f>
        <v>0</v>
      </c>
      <c r="G39" s="71">
        <f>E39</f>
        <v>0</v>
      </c>
      <c r="P39" s="17">
        <f>E39</f>
        <v>0</v>
      </c>
    </row>
    <row r="40" spans="1:16" ht="12.75">
      <c r="A40" s="30" t="s">
        <v>34</v>
      </c>
      <c r="B40"/>
      <c r="C40" s="1">
        <f>B40/$B$97</f>
        <v>0</v>
      </c>
      <c r="D40" s="5">
        <f>C40*$B$100</f>
        <v>0</v>
      </c>
      <c r="E40" s="5">
        <f>B40+D40</f>
        <v>0</v>
      </c>
      <c r="G40" s="71">
        <f>E40</f>
        <v>0</v>
      </c>
      <c r="P40" s="17">
        <f>E40</f>
        <v>0</v>
      </c>
    </row>
    <row r="41" spans="1:16" ht="12.75">
      <c r="A41" s="28" t="s">
        <v>35</v>
      </c>
      <c r="B41">
        <v>1564</v>
      </c>
      <c r="C41" s="1">
        <f t="shared" si="0"/>
        <v>0.07201068189143146</v>
      </c>
      <c r="D41" s="5">
        <f t="shared" si="1"/>
        <v>0</v>
      </c>
      <c r="E41" s="5">
        <f t="shared" si="2"/>
        <v>1564</v>
      </c>
      <c r="F41" s="72">
        <f>E41</f>
        <v>1564</v>
      </c>
      <c r="P41" s="17">
        <f t="shared" si="3"/>
        <v>1564</v>
      </c>
    </row>
    <row r="42" spans="1:16" ht="12.75">
      <c r="A42" s="30" t="s">
        <v>36</v>
      </c>
      <c r="B42"/>
      <c r="C42" s="1">
        <f t="shared" si="0"/>
        <v>0</v>
      </c>
      <c r="D42" s="5">
        <f t="shared" si="1"/>
        <v>0</v>
      </c>
      <c r="E42" s="5">
        <f t="shared" si="2"/>
        <v>0</v>
      </c>
      <c r="G42" s="71">
        <f>E42</f>
        <v>0</v>
      </c>
      <c r="P42" s="17">
        <f t="shared" si="3"/>
        <v>0</v>
      </c>
    </row>
    <row r="43" spans="1:16" ht="12.75">
      <c r="A43" s="30" t="s">
        <v>37</v>
      </c>
      <c r="B43">
        <v>6687</v>
      </c>
      <c r="C43" s="1">
        <f t="shared" si="0"/>
        <v>0.3078871034578019</v>
      </c>
      <c r="D43" s="5">
        <f t="shared" si="1"/>
        <v>0</v>
      </c>
      <c r="E43" s="5">
        <f t="shared" si="2"/>
        <v>6687</v>
      </c>
      <c r="G43" s="77"/>
      <c r="O43" s="80">
        <f>E43</f>
        <v>6687</v>
      </c>
      <c r="P43" s="17"/>
    </row>
    <row r="44" spans="1:16" ht="12.75">
      <c r="A44" s="30" t="s">
        <v>38</v>
      </c>
      <c r="B44">
        <v>410</v>
      </c>
      <c r="C44" s="1">
        <f t="shared" si="0"/>
        <v>0.01887748054698651</v>
      </c>
      <c r="D44" s="5">
        <f t="shared" si="1"/>
        <v>0</v>
      </c>
      <c r="E44" s="5">
        <f t="shared" si="2"/>
        <v>410</v>
      </c>
      <c r="G44" s="71">
        <f>E44</f>
        <v>410</v>
      </c>
      <c r="P44" s="17">
        <f t="shared" si="3"/>
        <v>410</v>
      </c>
    </row>
    <row r="45" spans="1:16" ht="12.75">
      <c r="A45" s="30" t="s">
        <v>39</v>
      </c>
      <c r="B45"/>
      <c r="C45" s="1">
        <f t="shared" si="0"/>
        <v>0</v>
      </c>
      <c r="D45" s="5">
        <f t="shared" si="1"/>
        <v>0</v>
      </c>
      <c r="E45" s="5">
        <f t="shared" si="2"/>
        <v>0</v>
      </c>
      <c r="G45" s="71">
        <f>E45</f>
        <v>0</v>
      </c>
      <c r="P45" s="17">
        <f t="shared" si="3"/>
        <v>0</v>
      </c>
    </row>
    <row r="46" spans="1:16" ht="12.75">
      <c r="A46" s="28" t="s">
        <v>103</v>
      </c>
      <c r="B46">
        <v>85</v>
      </c>
      <c r="C46" s="1">
        <f t="shared" si="0"/>
        <v>0.003913624015838666</v>
      </c>
      <c r="D46" s="5">
        <f t="shared" si="1"/>
        <v>0</v>
      </c>
      <c r="E46" s="5">
        <f t="shared" si="2"/>
        <v>85</v>
      </c>
      <c r="F46" s="72">
        <f aca="true" t="shared" si="5" ref="F46:F51">E46</f>
        <v>85</v>
      </c>
      <c r="P46" s="17">
        <f t="shared" si="3"/>
        <v>85</v>
      </c>
    </row>
    <row r="47" spans="1:16" ht="12.75">
      <c r="A47" s="28" t="s">
        <v>40</v>
      </c>
      <c r="B47"/>
      <c r="C47" s="1">
        <f t="shared" si="0"/>
        <v>0</v>
      </c>
      <c r="D47" s="5">
        <f t="shared" si="1"/>
        <v>0</v>
      </c>
      <c r="E47" s="5">
        <f t="shared" si="2"/>
        <v>0</v>
      </c>
      <c r="F47" s="72">
        <f t="shared" si="5"/>
        <v>0</v>
      </c>
      <c r="P47" s="17">
        <f t="shared" si="3"/>
        <v>0</v>
      </c>
    </row>
    <row r="48" spans="1:16" ht="12.75">
      <c r="A48" s="28" t="s">
        <v>41</v>
      </c>
      <c r="B48"/>
      <c r="C48" s="1">
        <f t="shared" si="0"/>
        <v>0</v>
      </c>
      <c r="D48" s="5">
        <f t="shared" si="1"/>
        <v>0</v>
      </c>
      <c r="E48" s="5">
        <f t="shared" si="2"/>
        <v>0</v>
      </c>
      <c r="F48" s="72">
        <f t="shared" si="5"/>
        <v>0</v>
      </c>
      <c r="P48" s="17">
        <f t="shared" si="3"/>
        <v>0</v>
      </c>
    </row>
    <row r="49" spans="1:16" ht="12.75">
      <c r="A49" s="28" t="s">
        <v>42</v>
      </c>
      <c r="B49">
        <v>247</v>
      </c>
      <c r="C49" s="1">
        <f t="shared" si="0"/>
        <v>0.011372530963672361</v>
      </c>
      <c r="D49" s="5">
        <f t="shared" si="1"/>
        <v>0</v>
      </c>
      <c r="E49" s="5">
        <f t="shared" si="2"/>
        <v>247</v>
      </c>
      <c r="F49" s="72">
        <f t="shared" si="5"/>
        <v>247</v>
      </c>
      <c r="P49" s="17">
        <f t="shared" si="3"/>
        <v>247</v>
      </c>
    </row>
    <row r="50" spans="1:16" ht="12.75">
      <c r="A50" s="28" t="s">
        <v>43</v>
      </c>
      <c r="B50">
        <v>4</v>
      </c>
      <c r="C50" s="1">
        <f t="shared" si="0"/>
        <v>0.00018417054192181961</v>
      </c>
      <c r="D50" s="5">
        <f t="shared" si="1"/>
        <v>0</v>
      </c>
      <c r="E50" s="5">
        <f t="shared" si="2"/>
        <v>4</v>
      </c>
      <c r="F50" s="72">
        <f t="shared" si="5"/>
        <v>4</v>
      </c>
      <c r="P50" s="17">
        <f t="shared" si="3"/>
        <v>4</v>
      </c>
    </row>
    <row r="51" spans="1:16" ht="12.75">
      <c r="A51" s="28" t="s">
        <v>104</v>
      </c>
      <c r="B51">
        <v>8</v>
      </c>
      <c r="C51" s="1">
        <f t="shared" si="0"/>
        <v>0.00036834108384363923</v>
      </c>
      <c r="D51" s="5">
        <f t="shared" si="1"/>
        <v>0</v>
      </c>
      <c r="E51" s="5">
        <f t="shared" si="2"/>
        <v>8</v>
      </c>
      <c r="F51" s="72">
        <f t="shared" si="5"/>
        <v>8</v>
      </c>
      <c r="P51" s="17">
        <f t="shared" si="3"/>
        <v>8</v>
      </c>
    </row>
    <row r="52" spans="1:16" ht="12.75">
      <c r="A52" s="30" t="s">
        <v>44</v>
      </c>
      <c r="B52">
        <v>3000</v>
      </c>
      <c r="C52" s="1">
        <f aca="true" t="shared" si="6" ref="C52:C86">B52/$B$97</f>
        <v>0.13812790644136472</v>
      </c>
      <c r="D52" s="5">
        <f aca="true" t="shared" si="7" ref="D52:D86">C52*$B$100</f>
        <v>0</v>
      </c>
      <c r="E52" s="5">
        <f t="shared" si="2"/>
        <v>3000</v>
      </c>
      <c r="G52" s="71">
        <f>E52</f>
        <v>3000</v>
      </c>
      <c r="P52" s="17">
        <f t="shared" si="3"/>
        <v>3000</v>
      </c>
    </row>
    <row r="53" spans="1:16" ht="12.75">
      <c r="A53" s="28" t="s">
        <v>45</v>
      </c>
      <c r="B53">
        <v>3255</v>
      </c>
      <c r="C53" s="1">
        <f t="shared" si="6"/>
        <v>0.1498687784888807</v>
      </c>
      <c r="D53" s="5">
        <f t="shared" si="7"/>
        <v>0</v>
      </c>
      <c r="E53" s="5">
        <f t="shared" si="2"/>
        <v>3255</v>
      </c>
      <c r="F53" s="72">
        <f>E53</f>
        <v>3255</v>
      </c>
      <c r="P53" s="17">
        <f t="shared" si="3"/>
        <v>3255</v>
      </c>
    </row>
    <row r="54" spans="1:16" ht="12.75">
      <c r="A54" s="28" t="s">
        <v>46</v>
      </c>
      <c r="B54">
        <v>732</v>
      </c>
      <c r="C54" s="1">
        <f t="shared" si="6"/>
        <v>0.03370320917169299</v>
      </c>
      <c r="D54" s="5">
        <f t="shared" si="7"/>
        <v>0</v>
      </c>
      <c r="E54" s="5">
        <f t="shared" si="2"/>
        <v>732</v>
      </c>
      <c r="F54" s="72">
        <f>E54</f>
        <v>732</v>
      </c>
      <c r="P54" s="17">
        <f t="shared" si="3"/>
        <v>732</v>
      </c>
    </row>
    <row r="55" spans="1:16" ht="12.75">
      <c r="A55" s="28" t="s">
        <v>47</v>
      </c>
      <c r="B55">
        <v>10</v>
      </c>
      <c r="C55" s="1">
        <f t="shared" si="6"/>
        <v>0.000460426354804549</v>
      </c>
      <c r="D55" s="5">
        <f t="shared" si="7"/>
        <v>0</v>
      </c>
      <c r="E55" s="5">
        <f t="shared" si="2"/>
        <v>10</v>
      </c>
      <c r="F55" s="72">
        <f>E55</f>
        <v>10</v>
      </c>
      <c r="P55" s="17">
        <f t="shared" si="3"/>
        <v>10</v>
      </c>
    </row>
    <row r="56" spans="1:16" ht="12.75">
      <c r="A56" s="30" t="s">
        <v>49</v>
      </c>
      <c r="B56">
        <v>48</v>
      </c>
      <c r="C56" s="1">
        <f t="shared" si="6"/>
        <v>0.002210046503061835</v>
      </c>
      <c r="D56" s="5">
        <f t="shared" si="7"/>
        <v>0</v>
      </c>
      <c r="E56" s="5">
        <f t="shared" si="2"/>
        <v>48</v>
      </c>
      <c r="G56" s="71">
        <f>E56</f>
        <v>48</v>
      </c>
      <c r="P56" s="17">
        <f t="shared" si="3"/>
        <v>48</v>
      </c>
    </row>
    <row r="57" spans="1:16" ht="12.75">
      <c r="A57" s="28" t="s">
        <v>50</v>
      </c>
      <c r="B57">
        <v>5</v>
      </c>
      <c r="C57" s="1">
        <f t="shared" si="6"/>
        <v>0.0002302131774022745</v>
      </c>
      <c r="D57" s="5">
        <f t="shared" si="7"/>
        <v>0</v>
      </c>
      <c r="E57" s="5">
        <f t="shared" si="2"/>
        <v>5</v>
      </c>
      <c r="F57" s="72">
        <f>E57</f>
        <v>5</v>
      </c>
      <c r="P57" s="17">
        <f t="shared" si="3"/>
        <v>5</v>
      </c>
    </row>
    <row r="58" spans="1:16" ht="12.75">
      <c r="A58" s="28" t="s">
        <v>51</v>
      </c>
      <c r="B58"/>
      <c r="C58" s="1">
        <f t="shared" si="6"/>
        <v>0</v>
      </c>
      <c r="D58" s="5">
        <f t="shared" si="7"/>
        <v>0</v>
      </c>
      <c r="E58" s="5">
        <f t="shared" si="2"/>
        <v>0</v>
      </c>
      <c r="F58" s="72">
        <f>E58</f>
        <v>0</v>
      </c>
      <c r="P58" s="17">
        <f t="shared" si="3"/>
        <v>0</v>
      </c>
    </row>
    <row r="59" spans="1:16" ht="12.75">
      <c r="A59" s="30" t="s">
        <v>52</v>
      </c>
      <c r="B59">
        <v>1</v>
      </c>
      <c r="C59" s="1">
        <f t="shared" si="6"/>
        <v>4.6042635480454904E-05</v>
      </c>
      <c r="D59" s="5">
        <f t="shared" si="7"/>
        <v>0</v>
      </c>
      <c r="E59" s="5">
        <f t="shared" si="2"/>
        <v>1</v>
      </c>
      <c r="G59" s="71">
        <f>E59</f>
        <v>1</v>
      </c>
      <c r="P59" s="17">
        <f t="shared" si="3"/>
        <v>1</v>
      </c>
    </row>
    <row r="60" spans="1:16" ht="12.75">
      <c r="A60" s="28" t="s">
        <v>53</v>
      </c>
      <c r="B60">
        <v>14</v>
      </c>
      <c r="C60" s="1">
        <f t="shared" si="6"/>
        <v>0.0006445968967263686</v>
      </c>
      <c r="D60" s="5">
        <f t="shared" si="7"/>
        <v>0</v>
      </c>
      <c r="E60" s="5">
        <f t="shared" si="2"/>
        <v>14</v>
      </c>
      <c r="F60" s="72">
        <f>E60</f>
        <v>14</v>
      </c>
      <c r="P60" s="17">
        <f t="shared" si="3"/>
        <v>14</v>
      </c>
    </row>
    <row r="61" spans="1:16" ht="12.75">
      <c r="A61" s="28" t="s">
        <v>54</v>
      </c>
      <c r="B61">
        <v>4605</v>
      </c>
      <c r="C61" s="1">
        <f t="shared" si="6"/>
        <v>0.21202633638749482</v>
      </c>
      <c r="D61" s="5">
        <f t="shared" si="7"/>
        <v>0</v>
      </c>
      <c r="E61" s="5">
        <f t="shared" si="2"/>
        <v>4605</v>
      </c>
      <c r="F61" s="72">
        <f>E61</f>
        <v>4605</v>
      </c>
      <c r="P61" s="17">
        <f t="shared" si="3"/>
        <v>4605</v>
      </c>
    </row>
    <row r="62" spans="1:16" ht="12.75">
      <c r="A62" s="28" t="s">
        <v>55</v>
      </c>
      <c r="B62">
        <v>56</v>
      </c>
      <c r="C62" s="1">
        <f t="shared" si="6"/>
        <v>0.0025783875869054744</v>
      </c>
      <c r="D62" s="5">
        <f t="shared" si="7"/>
        <v>0</v>
      </c>
      <c r="E62" s="5">
        <f t="shared" si="2"/>
        <v>56</v>
      </c>
      <c r="F62" s="72">
        <f>E62</f>
        <v>56</v>
      </c>
      <c r="P62" s="17">
        <f t="shared" si="3"/>
        <v>56</v>
      </c>
    </row>
    <row r="63" spans="1:16" ht="12.75">
      <c r="A63" s="26" t="s">
        <v>56</v>
      </c>
      <c r="B63">
        <v>52</v>
      </c>
      <c r="C63" s="1">
        <f t="shared" si="6"/>
        <v>0.002394217044983655</v>
      </c>
      <c r="D63" s="5">
        <f t="shared" si="7"/>
        <v>0</v>
      </c>
      <c r="E63" s="5">
        <f t="shared" si="2"/>
        <v>52</v>
      </c>
      <c r="H63" s="68">
        <f>E63</f>
        <v>52</v>
      </c>
      <c r="P63" s="17">
        <f t="shared" si="3"/>
        <v>52</v>
      </c>
    </row>
    <row r="64" spans="1:16" ht="12.75">
      <c r="A64" s="26" t="s">
        <v>57</v>
      </c>
      <c r="B64">
        <v>16</v>
      </c>
      <c r="C64" s="1">
        <f t="shared" si="6"/>
        <v>0.0007366821676872785</v>
      </c>
      <c r="D64" s="5">
        <f t="shared" si="7"/>
        <v>0</v>
      </c>
      <c r="E64" s="5">
        <f t="shared" si="2"/>
        <v>16</v>
      </c>
      <c r="H64" s="68">
        <f aca="true" t="shared" si="8" ref="H64:H70">E64</f>
        <v>16</v>
      </c>
      <c r="P64" s="17">
        <f t="shared" si="3"/>
        <v>16</v>
      </c>
    </row>
    <row r="65" spans="1:16" ht="12.75">
      <c r="A65" s="26" t="s">
        <v>105</v>
      </c>
      <c r="B65">
        <v>31</v>
      </c>
      <c r="C65" s="1">
        <f t="shared" si="6"/>
        <v>0.001427321699894102</v>
      </c>
      <c r="D65" s="5">
        <f t="shared" si="7"/>
        <v>0</v>
      </c>
      <c r="E65" s="5">
        <f t="shared" si="2"/>
        <v>31</v>
      </c>
      <c r="H65" s="68">
        <f t="shared" si="8"/>
        <v>31</v>
      </c>
      <c r="P65" s="17">
        <f t="shared" si="3"/>
        <v>31</v>
      </c>
    </row>
    <row r="66" spans="1:16" ht="12.75">
      <c r="A66" s="26" t="s">
        <v>58</v>
      </c>
      <c r="B66">
        <v>1</v>
      </c>
      <c r="C66" s="1">
        <f t="shared" si="6"/>
        <v>4.6042635480454904E-05</v>
      </c>
      <c r="D66" s="5">
        <f t="shared" si="7"/>
        <v>0</v>
      </c>
      <c r="E66" s="5">
        <f t="shared" si="2"/>
        <v>1</v>
      </c>
      <c r="H66" s="68">
        <f t="shared" si="8"/>
        <v>1</v>
      </c>
      <c r="P66" s="17">
        <f t="shared" si="3"/>
        <v>1</v>
      </c>
    </row>
    <row r="67" spans="1:16" ht="12.75">
      <c r="A67" s="26" t="s">
        <v>59</v>
      </c>
      <c r="B67">
        <v>70</v>
      </c>
      <c r="C67" s="1">
        <f t="shared" si="6"/>
        <v>0.0032229844836318433</v>
      </c>
      <c r="D67" s="5">
        <f t="shared" si="7"/>
        <v>0</v>
      </c>
      <c r="E67" s="5">
        <f t="shared" si="2"/>
        <v>70</v>
      </c>
      <c r="H67" s="68">
        <f t="shared" si="8"/>
        <v>70</v>
      </c>
      <c r="P67" s="17">
        <f t="shared" si="3"/>
        <v>70</v>
      </c>
    </row>
    <row r="68" spans="1:16" ht="12.75">
      <c r="A68" s="26" t="s">
        <v>60</v>
      </c>
      <c r="B68">
        <v>126</v>
      </c>
      <c r="C68" s="1">
        <f t="shared" si="6"/>
        <v>0.005801372070537317</v>
      </c>
      <c r="D68" s="5">
        <f t="shared" si="7"/>
        <v>0</v>
      </c>
      <c r="E68" s="5">
        <f t="shared" si="2"/>
        <v>126</v>
      </c>
      <c r="H68" s="68">
        <f t="shared" si="8"/>
        <v>126</v>
      </c>
      <c r="P68" s="17">
        <f t="shared" si="3"/>
        <v>126</v>
      </c>
    </row>
    <row r="69" spans="1:16" ht="12.75">
      <c r="A69" s="26" t="s">
        <v>61</v>
      </c>
      <c r="B69">
        <v>42</v>
      </c>
      <c r="C69" s="1">
        <f t="shared" si="6"/>
        <v>0.0019337906901791058</v>
      </c>
      <c r="D69" s="5">
        <f t="shared" si="7"/>
        <v>0</v>
      </c>
      <c r="E69" s="5">
        <f t="shared" si="2"/>
        <v>42</v>
      </c>
      <c r="H69" s="68">
        <f t="shared" si="8"/>
        <v>42</v>
      </c>
      <c r="P69" s="17">
        <f t="shared" si="3"/>
        <v>42</v>
      </c>
    </row>
    <row r="70" spans="1:16" ht="12.75">
      <c r="A70" s="26" t="s">
        <v>160</v>
      </c>
      <c r="B70"/>
      <c r="C70" s="1">
        <f t="shared" si="6"/>
        <v>0</v>
      </c>
      <c r="D70" s="5">
        <f t="shared" si="7"/>
        <v>0</v>
      </c>
      <c r="E70" s="5">
        <f t="shared" si="2"/>
        <v>0</v>
      </c>
      <c r="H70" s="68">
        <f t="shared" si="8"/>
        <v>0</v>
      </c>
      <c r="P70" s="17">
        <f t="shared" si="3"/>
        <v>0</v>
      </c>
    </row>
    <row r="71" spans="1:16" ht="12.75">
      <c r="A71" s="27" t="s">
        <v>63</v>
      </c>
      <c r="B71"/>
      <c r="C71" s="1">
        <f t="shared" si="6"/>
        <v>0</v>
      </c>
      <c r="D71" s="5">
        <f t="shared" si="7"/>
        <v>0</v>
      </c>
      <c r="E71" s="5">
        <f t="shared" si="2"/>
        <v>0</v>
      </c>
      <c r="I71" s="69">
        <f>E71</f>
        <v>0</v>
      </c>
      <c r="P71" s="17">
        <f t="shared" si="3"/>
        <v>0</v>
      </c>
    </row>
    <row r="72" spans="1:16" ht="12.75">
      <c r="A72" s="27" t="s">
        <v>106</v>
      </c>
      <c r="B72">
        <v>12</v>
      </c>
      <c r="C72" s="1">
        <f t="shared" si="6"/>
        <v>0.0005525116257654588</v>
      </c>
      <c r="D72" s="5">
        <f t="shared" si="7"/>
        <v>0</v>
      </c>
      <c r="E72" s="5">
        <f t="shared" si="2"/>
        <v>12</v>
      </c>
      <c r="I72" s="69">
        <f aca="true" t="shared" si="9" ref="I72:I82">E72</f>
        <v>12</v>
      </c>
      <c r="P72" s="17">
        <f t="shared" si="3"/>
        <v>12</v>
      </c>
    </row>
    <row r="73" spans="1:16" ht="12.75">
      <c r="A73" s="27" t="s">
        <v>108</v>
      </c>
      <c r="B73"/>
      <c r="C73" s="1">
        <f t="shared" si="6"/>
        <v>0</v>
      </c>
      <c r="D73" s="5">
        <f t="shared" si="7"/>
        <v>0</v>
      </c>
      <c r="E73" s="5">
        <f t="shared" si="2"/>
        <v>0</v>
      </c>
      <c r="I73" s="69">
        <f t="shared" si="9"/>
        <v>0</v>
      </c>
      <c r="P73" s="17">
        <f t="shared" si="3"/>
        <v>0</v>
      </c>
    </row>
    <row r="74" spans="1:16" ht="12.75">
      <c r="A74" s="27" t="s">
        <v>65</v>
      </c>
      <c r="B74"/>
      <c r="C74" s="1">
        <f t="shared" si="6"/>
        <v>0</v>
      </c>
      <c r="D74" s="5">
        <f t="shared" si="7"/>
        <v>0</v>
      </c>
      <c r="E74" s="5">
        <f t="shared" si="2"/>
        <v>0</v>
      </c>
      <c r="I74" s="69">
        <f t="shared" si="9"/>
        <v>0</v>
      </c>
      <c r="P74" s="17">
        <f t="shared" si="3"/>
        <v>0</v>
      </c>
    </row>
    <row r="75" spans="1:16" ht="12.75">
      <c r="A75" s="27" t="s">
        <v>66</v>
      </c>
      <c r="B75"/>
      <c r="C75" s="1">
        <f t="shared" si="6"/>
        <v>0</v>
      </c>
      <c r="D75" s="5">
        <f t="shared" si="7"/>
        <v>0</v>
      </c>
      <c r="E75" s="5">
        <f>B75+D75</f>
        <v>0</v>
      </c>
      <c r="I75" s="69">
        <f t="shared" si="9"/>
        <v>0</v>
      </c>
      <c r="P75" s="17">
        <f t="shared" si="3"/>
        <v>0</v>
      </c>
    </row>
    <row r="76" spans="1:16" ht="12.75">
      <c r="A76" s="27" t="s">
        <v>120</v>
      </c>
      <c r="B76"/>
      <c r="C76" s="1">
        <f t="shared" si="6"/>
        <v>0</v>
      </c>
      <c r="D76" s="5">
        <f t="shared" si="7"/>
        <v>0</v>
      </c>
      <c r="E76" s="5">
        <f>B76+D76</f>
        <v>0</v>
      </c>
      <c r="I76" s="69">
        <f t="shared" si="9"/>
        <v>0</v>
      </c>
      <c r="P76" s="17">
        <f t="shared" si="3"/>
        <v>0</v>
      </c>
    </row>
    <row r="77" spans="1:16" ht="12.75">
      <c r="A77" s="27" t="s">
        <v>180</v>
      </c>
      <c r="B77"/>
      <c r="C77" s="1">
        <f t="shared" si="6"/>
        <v>0</v>
      </c>
      <c r="D77" s="5">
        <f t="shared" si="7"/>
        <v>0</v>
      </c>
      <c r="E77" s="5">
        <f>B77+D77</f>
        <v>0</v>
      </c>
      <c r="I77" s="69">
        <f t="shared" si="9"/>
        <v>0</v>
      </c>
      <c r="P77" s="17">
        <f t="shared" si="3"/>
        <v>0</v>
      </c>
    </row>
    <row r="78" spans="1:16" ht="12.75">
      <c r="A78" s="27" t="s">
        <v>220</v>
      </c>
      <c r="B78">
        <v>18</v>
      </c>
      <c r="C78" s="1">
        <f>B78/$B$97</f>
        <v>0.0008287674386481882</v>
      </c>
      <c r="D78" s="5">
        <f>C78*$B$100</f>
        <v>0</v>
      </c>
      <c r="E78" s="5">
        <f>B78+D78</f>
        <v>18</v>
      </c>
      <c r="I78" s="69">
        <f>E78</f>
        <v>18</v>
      </c>
      <c r="P78" s="17">
        <f>E78</f>
        <v>18</v>
      </c>
    </row>
    <row r="79" spans="1:16" ht="12.75">
      <c r="A79" s="27" t="s">
        <v>68</v>
      </c>
      <c r="B79">
        <v>208</v>
      </c>
      <c r="C79" s="1">
        <f t="shared" si="6"/>
        <v>0.00957686817993462</v>
      </c>
      <c r="D79" s="5">
        <f t="shared" si="7"/>
        <v>0</v>
      </c>
      <c r="E79" s="5">
        <f>B79+D79</f>
        <v>208</v>
      </c>
      <c r="I79" s="69">
        <f t="shared" si="9"/>
        <v>208</v>
      </c>
      <c r="P79" s="17">
        <f t="shared" si="3"/>
        <v>208</v>
      </c>
    </row>
    <row r="80" spans="1:16" ht="12.75">
      <c r="A80" s="27" t="s">
        <v>135</v>
      </c>
      <c r="B80"/>
      <c r="C80" s="1">
        <f t="shared" si="6"/>
        <v>0</v>
      </c>
      <c r="D80" s="5">
        <f t="shared" si="7"/>
        <v>0</v>
      </c>
      <c r="E80" s="5">
        <f t="shared" si="2"/>
        <v>0</v>
      </c>
      <c r="I80" s="69">
        <f t="shared" si="9"/>
        <v>0</v>
      </c>
      <c r="P80" s="17">
        <f t="shared" si="3"/>
        <v>0</v>
      </c>
    </row>
    <row r="81" spans="1:16" ht="12.75">
      <c r="A81" s="27" t="s">
        <v>110</v>
      </c>
      <c r="B81"/>
      <c r="C81" s="1">
        <f>B81/$B$97</f>
        <v>0</v>
      </c>
      <c r="D81" s="5">
        <f>C81*$B$100</f>
        <v>0</v>
      </c>
      <c r="E81" s="5">
        <f>B81+D81</f>
        <v>0</v>
      </c>
      <c r="I81" s="69">
        <f>E81</f>
        <v>0</v>
      </c>
      <c r="P81" s="17">
        <f>E81</f>
        <v>0</v>
      </c>
    </row>
    <row r="82" spans="1:16" ht="12.75">
      <c r="A82" s="27" t="s">
        <v>123</v>
      </c>
      <c r="B82"/>
      <c r="C82" s="1">
        <f t="shared" si="6"/>
        <v>0</v>
      </c>
      <c r="D82" s="5">
        <f t="shared" si="7"/>
        <v>0</v>
      </c>
      <c r="E82" s="5">
        <f t="shared" si="2"/>
        <v>0</v>
      </c>
      <c r="I82" s="69">
        <f t="shared" si="9"/>
        <v>0</v>
      </c>
      <c r="P82" s="17">
        <f t="shared" si="3"/>
        <v>0</v>
      </c>
    </row>
    <row r="83" spans="1:16" ht="12.75">
      <c r="A83" s="31" t="s">
        <v>173</v>
      </c>
      <c r="B83"/>
      <c r="C83" s="1">
        <f t="shared" si="6"/>
        <v>0</v>
      </c>
      <c r="D83" s="5">
        <f t="shared" si="7"/>
        <v>0</v>
      </c>
      <c r="E83" s="5">
        <f>B83+D83</f>
        <v>0</v>
      </c>
      <c r="J83" s="73">
        <f>E83</f>
        <v>0</v>
      </c>
      <c r="K83" s="6"/>
      <c r="P83" s="5">
        <f t="shared" si="3"/>
        <v>0</v>
      </c>
    </row>
    <row r="84" spans="1:16" ht="12.75">
      <c r="A84" s="32" t="s">
        <v>175</v>
      </c>
      <c r="B84"/>
      <c r="C84" s="1">
        <f t="shared" si="6"/>
        <v>0</v>
      </c>
      <c r="D84" s="5">
        <f t="shared" si="7"/>
        <v>0</v>
      </c>
      <c r="E84" s="5">
        <f>B84+D84</f>
        <v>0</v>
      </c>
      <c r="L84" s="74">
        <f aca="true" t="shared" si="10" ref="L84:L91">E84</f>
        <v>0</v>
      </c>
      <c r="P84" s="17">
        <f>E84</f>
        <v>0</v>
      </c>
    </row>
    <row r="85" spans="1:16" ht="12.75">
      <c r="A85" s="32" t="s">
        <v>69</v>
      </c>
      <c r="B85">
        <v>8</v>
      </c>
      <c r="C85" s="1">
        <f>B85/$B$97</f>
        <v>0.00036834108384363923</v>
      </c>
      <c r="D85" s="5">
        <f>C85*$B$100</f>
        <v>0</v>
      </c>
      <c r="E85" s="5">
        <f>B85+D85</f>
        <v>8</v>
      </c>
      <c r="L85" s="74">
        <f>E85</f>
        <v>8</v>
      </c>
      <c r="P85" s="17">
        <f>E85</f>
        <v>8</v>
      </c>
    </row>
    <row r="86" spans="1:16" ht="12.75">
      <c r="A86" s="32" t="s">
        <v>70</v>
      </c>
      <c r="B86"/>
      <c r="C86" s="1">
        <f t="shared" si="6"/>
        <v>0</v>
      </c>
      <c r="D86" s="5">
        <f t="shared" si="7"/>
        <v>0</v>
      </c>
      <c r="E86" s="5">
        <f t="shared" si="2"/>
        <v>0</v>
      </c>
      <c r="L86" s="74">
        <f t="shared" si="10"/>
        <v>0</v>
      </c>
      <c r="P86" s="17">
        <f t="shared" si="3"/>
        <v>0</v>
      </c>
    </row>
    <row r="87" spans="1:16" ht="12.75">
      <c r="A87" s="32" t="s">
        <v>73</v>
      </c>
      <c r="B87"/>
      <c r="C87" s="1">
        <f aca="true" t="shared" si="11" ref="C87:C95">B87/$B$97</f>
        <v>0</v>
      </c>
      <c r="D87" s="5">
        <f aca="true" t="shared" si="12" ref="D87:D95">C87*$B$100</f>
        <v>0</v>
      </c>
      <c r="E87" s="5">
        <f>B87+D87</f>
        <v>0</v>
      </c>
      <c r="L87" s="74">
        <f t="shared" si="10"/>
        <v>0</v>
      </c>
      <c r="P87" s="17">
        <f>E87</f>
        <v>0</v>
      </c>
    </row>
    <row r="88" spans="1:16" ht="12.75">
      <c r="A88" s="32" t="s">
        <v>74</v>
      </c>
      <c r="B88"/>
      <c r="C88" s="1">
        <f t="shared" si="11"/>
        <v>0</v>
      </c>
      <c r="D88" s="5">
        <f t="shared" si="12"/>
        <v>0</v>
      </c>
      <c r="E88" s="5">
        <f t="shared" si="2"/>
        <v>0</v>
      </c>
      <c r="L88" s="74">
        <f t="shared" si="10"/>
        <v>0</v>
      </c>
      <c r="P88" s="17">
        <f t="shared" si="3"/>
        <v>0</v>
      </c>
    </row>
    <row r="89" spans="1:16" ht="12.75">
      <c r="A89" s="32" t="s">
        <v>121</v>
      </c>
      <c r="B89">
        <v>13</v>
      </c>
      <c r="C89" s="1">
        <f t="shared" si="11"/>
        <v>0.0005985542612459137</v>
      </c>
      <c r="D89" s="5">
        <f t="shared" si="12"/>
        <v>0</v>
      </c>
      <c r="E89" s="5">
        <f aca="true" t="shared" si="13" ref="E89:E95">B89+D89</f>
        <v>13</v>
      </c>
      <c r="L89" s="74">
        <f t="shared" si="10"/>
        <v>13</v>
      </c>
      <c r="P89" s="17">
        <f t="shared" si="3"/>
        <v>13</v>
      </c>
    </row>
    <row r="90" spans="1:16" ht="12.75">
      <c r="A90" s="32" t="s">
        <v>202</v>
      </c>
      <c r="B90"/>
      <c r="C90" s="1">
        <f t="shared" si="11"/>
        <v>0</v>
      </c>
      <c r="D90" s="5">
        <f t="shared" si="12"/>
        <v>0</v>
      </c>
      <c r="E90" s="5">
        <f t="shared" si="13"/>
        <v>0</v>
      </c>
      <c r="L90" s="74">
        <f>E90</f>
        <v>0</v>
      </c>
      <c r="P90" s="17">
        <f>E90</f>
        <v>0</v>
      </c>
    </row>
    <row r="91" spans="1:16" ht="12.75">
      <c r="A91" s="32" t="s">
        <v>161</v>
      </c>
      <c r="B91"/>
      <c r="C91" s="1">
        <f t="shared" si="11"/>
        <v>0</v>
      </c>
      <c r="D91" s="5">
        <f t="shared" si="12"/>
        <v>0</v>
      </c>
      <c r="E91" s="5">
        <f t="shared" si="13"/>
        <v>0</v>
      </c>
      <c r="L91" s="74">
        <f t="shared" si="10"/>
        <v>0</v>
      </c>
      <c r="P91" s="17">
        <f t="shared" si="3"/>
        <v>0</v>
      </c>
    </row>
    <row r="92" spans="1:16" ht="12.75">
      <c r="A92" s="33" t="s">
        <v>190</v>
      </c>
      <c r="B92"/>
      <c r="C92" s="1">
        <f t="shared" si="11"/>
        <v>0</v>
      </c>
      <c r="D92" s="5">
        <f t="shared" si="12"/>
        <v>0</v>
      </c>
      <c r="E92" s="5">
        <f t="shared" si="13"/>
        <v>0</v>
      </c>
      <c r="K92" s="75">
        <f>E92</f>
        <v>0</v>
      </c>
      <c r="P92" s="17">
        <f>E92</f>
        <v>0</v>
      </c>
    </row>
    <row r="93" spans="1:16" ht="12.75">
      <c r="A93" s="33" t="s">
        <v>77</v>
      </c>
      <c r="B93">
        <v>11</v>
      </c>
      <c r="C93" s="1">
        <f t="shared" si="11"/>
        <v>0.0005064689902850039</v>
      </c>
      <c r="D93" s="5">
        <f t="shared" si="12"/>
        <v>0</v>
      </c>
      <c r="E93" s="5">
        <f t="shared" si="13"/>
        <v>11</v>
      </c>
      <c r="K93" s="75">
        <f>E93</f>
        <v>11</v>
      </c>
      <c r="P93" s="17">
        <f>E93</f>
        <v>11</v>
      </c>
    </row>
    <row r="94" spans="1:16" ht="12.75">
      <c r="A94" s="29" t="s">
        <v>158</v>
      </c>
      <c r="B94">
        <v>2</v>
      </c>
      <c r="C94" s="1">
        <f t="shared" si="11"/>
        <v>9.208527096090981E-05</v>
      </c>
      <c r="D94" s="5">
        <f t="shared" si="12"/>
        <v>0</v>
      </c>
      <c r="E94" s="5">
        <f t="shared" si="13"/>
        <v>2</v>
      </c>
      <c r="K94" s="77"/>
      <c r="N94" s="70">
        <f>E94</f>
        <v>2</v>
      </c>
      <c r="P94" s="17">
        <f>E94</f>
        <v>2</v>
      </c>
    </row>
    <row r="95" spans="1:16" ht="12.75">
      <c r="A95" s="29" t="s">
        <v>78</v>
      </c>
      <c r="B95">
        <v>16</v>
      </c>
      <c r="C95" s="1">
        <f t="shared" si="11"/>
        <v>0.0007366821676872785</v>
      </c>
      <c r="D95" s="5">
        <f t="shared" si="12"/>
        <v>0</v>
      </c>
      <c r="E95" s="5">
        <f t="shared" si="13"/>
        <v>16</v>
      </c>
      <c r="K95" s="77"/>
      <c r="N95" s="70">
        <f>E95</f>
        <v>16</v>
      </c>
      <c r="P95" s="17">
        <f t="shared" si="3"/>
        <v>16</v>
      </c>
    </row>
    <row r="96" spans="1:2" ht="12.75">
      <c r="A96"/>
      <c r="B96" s="16"/>
    </row>
    <row r="97" spans="1:16" ht="12.75">
      <c r="A97" s="1" t="s">
        <v>21</v>
      </c>
      <c r="B97" s="16">
        <v>21719</v>
      </c>
      <c r="C97" s="1">
        <f>B97/$B$98</f>
        <v>1</v>
      </c>
      <c r="E97" s="5">
        <f>SUM(E12:E95)</f>
        <v>21719</v>
      </c>
      <c r="F97" s="34">
        <f aca="true" t="shared" si="14" ref="F97:P97">SUM(F12:F95)</f>
        <v>10585</v>
      </c>
      <c r="G97" s="35">
        <f t="shared" si="14"/>
        <v>3498</v>
      </c>
      <c r="H97" s="36">
        <f t="shared" si="14"/>
        <v>467</v>
      </c>
      <c r="I97" s="37">
        <f t="shared" si="14"/>
        <v>432</v>
      </c>
      <c r="J97" s="38">
        <f t="shared" si="14"/>
        <v>0</v>
      </c>
      <c r="K97" s="39">
        <f t="shared" si="14"/>
        <v>11</v>
      </c>
      <c r="L97" s="40">
        <f t="shared" si="14"/>
        <v>21</v>
      </c>
      <c r="M97" s="41">
        <f t="shared" si="14"/>
        <v>0</v>
      </c>
      <c r="N97" s="42">
        <f t="shared" si="14"/>
        <v>18</v>
      </c>
      <c r="O97" s="79">
        <f>SUM(O12:O95)</f>
        <v>6687</v>
      </c>
      <c r="P97" s="5">
        <f t="shared" si="14"/>
        <v>15032</v>
      </c>
    </row>
    <row r="98" spans="1:4" ht="12.75">
      <c r="A98" s="1" t="s">
        <v>22</v>
      </c>
      <c r="B98" s="5">
        <v>21719</v>
      </c>
      <c r="D98" s="5" t="s">
        <v>20</v>
      </c>
    </row>
    <row r="99" spans="2:3" ht="12.75">
      <c r="B99" s="5" t="s">
        <v>20</v>
      </c>
      <c r="C99" s="5"/>
    </row>
    <row r="100" spans="1:2" ht="38.25">
      <c r="A100" s="18" t="s">
        <v>23</v>
      </c>
      <c r="B100" s="19">
        <f>B98-B97</f>
        <v>0</v>
      </c>
    </row>
    <row r="101" ht="13.5" thickBot="1"/>
    <row r="102" spans="1:12" ht="12.75">
      <c r="A102" s="44"/>
      <c r="B102" s="45"/>
      <c r="C102" s="46"/>
      <c r="D102" s="45"/>
      <c r="E102" s="45"/>
      <c r="F102" s="46"/>
      <c r="G102" s="46"/>
      <c r="H102" s="46"/>
      <c r="I102" s="46"/>
      <c r="J102" s="46"/>
      <c r="K102" s="46"/>
      <c r="L102" s="47"/>
    </row>
    <row r="103" spans="1:12" ht="12.75">
      <c r="A103" s="48">
        <v>1</v>
      </c>
      <c r="B103" s="49" t="s">
        <v>136</v>
      </c>
      <c r="C103" s="50"/>
      <c r="D103" s="49"/>
      <c r="E103" s="49"/>
      <c r="F103" s="50"/>
      <c r="G103" s="50"/>
      <c r="H103" s="50"/>
      <c r="I103" s="51">
        <f>P97</f>
        <v>15032</v>
      </c>
      <c r="J103" s="50"/>
      <c r="K103" s="50"/>
      <c r="L103" s="52"/>
    </row>
    <row r="104" spans="1:12" ht="13.5" thickBot="1">
      <c r="A104" s="48"/>
      <c r="B104" s="49"/>
      <c r="C104" s="50"/>
      <c r="D104" s="49"/>
      <c r="E104" s="49"/>
      <c r="F104" s="50"/>
      <c r="G104" s="50"/>
      <c r="H104" s="50"/>
      <c r="I104" s="53"/>
      <c r="J104" s="50"/>
      <c r="K104" s="50"/>
      <c r="L104" s="52"/>
    </row>
    <row r="105" spans="1:12" ht="13.5" thickBot="1">
      <c r="A105" s="48"/>
      <c r="B105" s="49"/>
      <c r="C105" s="50"/>
      <c r="D105" s="49"/>
      <c r="E105" s="49"/>
      <c r="F105" s="50"/>
      <c r="G105" s="50"/>
      <c r="H105" s="50"/>
      <c r="I105" s="54" t="s">
        <v>12</v>
      </c>
      <c r="J105" s="55" t="s">
        <v>137</v>
      </c>
      <c r="K105" s="55" t="s">
        <v>138</v>
      </c>
      <c r="L105" s="52"/>
    </row>
    <row r="106" spans="1:12" ht="12.75">
      <c r="A106" s="48">
        <v>2</v>
      </c>
      <c r="B106" s="49" t="s">
        <v>139</v>
      </c>
      <c r="C106" s="50"/>
      <c r="D106" s="49"/>
      <c r="E106" s="49"/>
      <c r="F106" s="50"/>
      <c r="G106" s="50"/>
      <c r="H106" s="50"/>
      <c r="I106" s="56">
        <f>J106+K106</f>
        <v>14083</v>
      </c>
      <c r="J106" s="56">
        <f>G97</f>
        <v>3498</v>
      </c>
      <c r="K106" s="56">
        <f>F97</f>
        <v>10585</v>
      </c>
      <c r="L106" s="52"/>
    </row>
    <row r="107" spans="1:12" ht="12.75">
      <c r="A107" s="48">
        <v>3</v>
      </c>
      <c r="B107" s="49" t="s">
        <v>140</v>
      </c>
      <c r="C107" s="50"/>
      <c r="D107" s="49"/>
      <c r="E107" s="49"/>
      <c r="F107" s="50"/>
      <c r="G107" s="50"/>
      <c r="H107" s="50"/>
      <c r="I107" s="56">
        <f>J107+K107</f>
        <v>899</v>
      </c>
      <c r="J107" s="56">
        <f>H97</f>
        <v>467</v>
      </c>
      <c r="K107" s="56">
        <f>I97</f>
        <v>432</v>
      </c>
      <c r="L107" s="52"/>
    </row>
    <row r="108" spans="1:12" ht="12.75">
      <c r="A108" s="48">
        <v>4</v>
      </c>
      <c r="B108" s="49" t="s">
        <v>155</v>
      </c>
      <c r="C108" s="50"/>
      <c r="D108" s="49"/>
      <c r="E108" s="49"/>
      <c r="F108" s="50"/>
      <c r="G108" s="50"/>
      <c r="H108" s="50"/>
      <c r="I108" s="56">
        <f>J108+K108</f>
        <v>11</v>
      </c>
      <c r="J108" s="56">
        <f>J97</f>
        <v>0</v>
      </c>
      <c r="K108" s="56">
        <f>K97</f>
        <v>11</v>
      </c>
      <c r="L108" s="52"/>
    </row>
    <row r="109" spans="1:12" ht="12.75">
      <c r="A109" s="48">
        <v>5</v>
      </c>
      <c r="B109" s="49" t="s">
        <v>142</v>
      </c>
      <c r="C109" s="50"/>
      <c r="D109" s="49"/>
      <c r="E109" s="49"/>
      <c r="F109" s="50"/>
      <c r="G109" s="50"/>
      <c r="H109" s="50"/>
      <c r="I109" s="57">
        <f>L97</f>
        <v>21</v>
      </c>
      <c r="J109" s="50"/>
      <c r="K109" s="50"/>
      <c r="L109" s="52"/>
    </row>
    <row r="110" spans="1:12" ht="12.75">
      <c r="A110" s="48">
        <v>6</v>
      </c>
      <c r="B110" s="49" t="s">
        <v>143</v>
      </c>
      <c r="C110" s="50"/>
      <c r="D110" s="49"/>
      <c r="E110" s="49"/>
      <c r="F110" s="50"/>
      <c r="G110" s="50"/>
      <c r="H110" s="50"/>
      <c r="I110" s="51">
        <f>M97</f>
        <v>0</v>
      </c>
      <c r="J110" s="50"/>
      <c r="K110" s="50"/>
      <c r="L110" s="52"/>
    </row>
    <row r="111" spans="1:12" ht="12.75">
      <c r="A111" s="48">
        <v>9</v>
      </c>
      <c r="B111" s="49" t="s">
        <v>144</v>
      </c>
      <c r="C111" s="50"/>
      <c r="D111" s="49"/>
      <c r="E111" s="49"/>
      <c r="F111" s="50"/>
      <c r="G111" s="50"/>
      <c r="H111" s="50"/>
      <c r="I111" s="50"/>
      <c r="J111" s="50"/>
      <c r="K111" s="50"/>
      <c r="L111" s="52"/>
    </row>
    <row r="112" spans="1:12" ht="12.75">
      <c r="A112" s="48"/>
      <c r="B112" s="58" t="s">
        <v>145</v>
      </c>
      <c r="C112" s="59"/>
      <c r="D112" s="58" t="s">
        <v>146</v>
      </c>
      <c r="E112" s="49"/>
      <c r="F112" s="50"/>
      <c r="G112" s="50"/>
      <c r="H112" s="50"/>
      <c r="I112" s="50"/>
      <c r="J112" s="50"/>
      <c r="K112" s="50"/>
      <c r="L112" s="52"/>
    </row>
    <row r="113" spans="1:12" ht="12.75">
      <c r="A113" s="48"/>
      <c r="B113" s="49" t="s">
        <v>149</v>
      </c>
      <c r="C113" s="50"/>
      <c r="D113" s="60"/>
      <c r="E113" s="49"/>
      <c r="F113" s="50"/>
      <c r="G113" s="50"/>
      <c r="H113" s="50"/>
      <c r="I113" s="50"/>
      <c r="J113" s="50"/>
      <c r="K113" s="50"/>
      <c r="L113" s="52"/>
    </row>
    <row r="114" spans="1:12" ht="12.75">
      <c r="A114" s="48"/>
      <c r="B114" s="49" t="s">
        <v>150</v>
      </c>
      <c r="C114" s="50"/>
      <c r="D114" s="61"/>
      <c r="E114" s="49"/>
      <c r="F114" s="50"/>
      <c r="G114" s="50"/>
      <c r="H114" s="50"/>
      <c r="I114" s="50"/>
      <c r="J114" s="50"/>
      <c r="K114" s="50"/>
      <c r="L114" s="52"/>
    </row>
    <row r="115" spans="1:12" ht="12.75">
      <c r="A115" s="48"/>
      <c r="B115" s="49" t="s">
        <v>151</v>
      </c>
      <c r="C115" s="50"/>
      <c r="D115" s="61">
        <v>166</v>
      </c>
      <c r="E115" s="49"/>
      <c r="F115" s="50"/>
      <c r="G115" s="50"/>
      <c r="H115" s="50"/>
      <c r="I115" s="50"/>
      <c r="J115" s="50"/>
      <c r="K115" s="50"/>
      <c r="L115" s="52"/>
    </row>
    <row r="116" spans="1:12" ht="12.75">
      <c r="A116" s="48"/>
      <c r="B116" s="49" t="s">
        <v>148</v>
      </c>
      <c r="C116" s="50"/>
      <c r="D116" s="60">
        <v>5</v>
      </c>
      <c r="E116" s="49"/>
      <c r="F116" s="50"/>
      <c r="G116" s="50"/>
      <c r="H116" s="50"/>
      <c r="I116" s="50"/>
      <c r="J116" s="50"/>
      <c r="K116" s="50"/>
      <c r="L116" s="52"/>
    </row>
    <row r="117" spans="1:12" ht="12.75">
      <c r="A117" s="48"/>
      <c r="B117" s="49" t="s">
        <v>152</v>
      </c>
      <c r="C117" s="50"/>
      <c r="D117" s="61">
        <v>238</v>
      </c>
      <c r="E117" s="49"/>
      <c r="F117" s="50"/>
      <c r="G117" s="50"/>
      <c r="H117" s="50"/>
      <c r="I117" s="50"/>
      <c r="J117" s="50"/>
      <c r="K117" s="50"/>
      <c r="L117" s="52"/>
    </row>
    <row r="118" spans="1:12" ht="12.75">
      <c r="A118" s="48"/>
      <c r="B118" s="49" t="s">
        <v>147</v>
      </c>
      <c r="C118" s="50"/>
      <c r="D118" s="61">
        <v>11</v>
      </c>
      <c r="E118" s="49"/>
      <c r="F118" s="50"/>
      <c r="G118" s="50"/>
      <c r="H118" s="50"/>
      <c r="I118" s="50"/>
      <c r="J118" s="50"/>
      <c r="K118" s="50"/>
      <c r="L118" s="52"/>
    </row>
    <row r="119" spans="1:12" ht="13.5" thickBot="1">
      <c r="A119" s="62"/>
      <c r="B119" s="63"/>
      <c r="C119" s="64"/>
      <c r="D119" s="63"/>
      <c r="E119" s="63"/>
      <c r="F119" s="64"/>
      <c r="G119" s="64"/>
      <c r="H119" s="64"/>
      <c r="I119" s="64"/>
      <c r="J119" s="64"/>
      <c r="K119" s="64"/>
      <c r="L119" s="65"/>
    </row>
  </sheetData>
  <sheetProtection/>
  <mergeCells count="1">
    <mergeCell ref="A2:P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62"/>
  <sheetViews>
    <sheetView zoomScale="70" zoomScaleNormal="70" zoomScalePageLayoutView="0" workbookViewId="0" topLeftCell="A1">
      <pane ySplit="11" topLeftCell="A21" activePane="bottomLeft" state="frozen"/>
      <selection pane="topLeft" activeCell="A1" sqref="A1"/>
      <selection pane="bottomLeft" activeCell="C140" sqref="C140"/>
    </sheetView>
  </sheetViews>
  <sheetFormatPr defaultColWidth="9.140625" defaultRowHeight="12.75"/>
  <cols>
    <col min="1" max="1" width="27.8515625" style="1" customWidth="1"/>
    <col min="2" max="2" width="11.57421875" style="5" customWidth="1"/>
    <col min="3" max="3" width="11.8515625" style="1" customWidth="1"/>
    <col min="4" max="4" width="12.28125" style="5" customWidth="1"/>
    <col min="5" max="5" width="12.57421875" style="5" bestFit="1" customWidth="1"/>
    <col min="6" max="9" width="9.140625" style="1" customWidth="1"/>
    <col min="10" max="10" width="9.57421875" style="1" customWidth="1"/>
    <col min="11" max="11" width="9.7109375" style="1" customWidth="1"/>
    <col min="12" max="12" width="10.00390625" style="1" customWidth="1"/>
    <col min="13" max="16384" width="9.140625" style="1" customWidth="1"/>
  </cols>
  <sheetData>
    <row r="1" spans="1:16" ht="15.75" customHeight="1" hidden="1">
      <c r="A1" s="1" t="s">
        <v>0</v>
      </c>
      <c r="B1" s="2"/>
      <c r="C1" s="3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s="4" customFormat="1" ht="28.5" customHeight="1" hidden="1">
      <c r="A2" s="82" t="s">
        <v>1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</row>
    <row r="3" ht="15" customHeight="1" hidden="1">
      <c r="A3" s="1" t="s">
        <v>2</v>
      </c>
    </row>
    <row r="4" ht="12.75" hidden="1">
      <c r="A4" s="1" t="s">
        <v>3</v>
      </c>
    </row>
    <row r="5" ht="12.75" hidden="1">
      <c r="A5" s="1" t="s">
        <v>4</v>
      </c>
    </row>
    <row r="6" ht="12.75" hidden="1">
      <c r="A6" s="1" t="s">
        <v>5</v>
      </c>
    </row>
    <row r="7" spans="1:5" s="6" customFormat="1" ht="12.75" hidden="1">
      <c r="A7" s="6" t="s">
        <v>6</v>
      </c>
      <c r="B7" s="7"/>
      <c r="D7" s="7"/>
      <c r="E7" s="7"/>
    </row>
    <row r="8" ht="12.75" hidden="1">
      <c r="A8" s="1" t="s">
        <v>7</v>
      </c>
    </row>
    <row r="9" ht="12.75" hidden="1"/>
    <row r="10" ht="20.25">
      <c r="A10" s="67" t="s">
        <v>165</v>
      </c>
    </row>
    <row r="11" spans="1:16" ht="63.75">
      <c r="A11" s="8" t="s">
        <v>8</v>
      </c>
      <c r="B11" s="9" t="s">
        <v>9</v>
      </c>
      <c r="C11" s="10" t="s">
        <v>10</v>
      </c>
      <c r="D11" s="9" t="s">
        <v>11</v>
      </c>
      <c r="E11" s="11" t="s">
        <v>12</v>
      </c>
      <c r="F11" s="12" t="s">
        <v>13</v>
      </c>
      <c r="G11" s="13" t="s">
        <v>14</v>
      </c>
      <c r="H11" s="14" t="s">
        <v>15</v>
      </c>
      <c r="I11" s="15" t="s">
        <v>16</v>
      </c>
      <c r="J11" s="20" t="s">
        <v>131</v>
      </c>
      <c r="K11" s="21" t="s">
        <v>132</v>
      </c>
      <c r="L11" s="22" t="s">
        <v>17</v>
      </c>
      <c r="M11" s="23" t="s">
        <v>133</v>
      </c>
      <c r="N11" s="24" t="s">
        <v>134</v>
      </c>
      <c r="O11" s="81" t="s">
        <v>19</v>
      </c>
      <c r="P11" s="10" t="s">
        <v>18</v>
      </c>
    </row>
    <row r="12" spans="1:16" ht="12.75">
      <c r="A12" s="26" t="s">
        <v>238</v>
      </c>
      <c r="B12">
        <v>3</v>
      </c>
      <c r="C12" s="1">
        <f aca="true" t="shared" si="0" ref="C12:C132">B12/$B$140</f>
        <v>2.9467811327426674E-05</v>
      </c>
      <c r="D12" s="5">
        <f aca="true" t="shared" si="1" ref="D12:D132">C12*$B$143</f>
        <v>0</v>
      </c>
      <c r="E12" s="5">
        <f>B12+D12</f>
        <v>3</v>
      </c>
      <c r="H12" s="68">
        <f>E12</f>
        <v>3</v>
      </c>
      <c r="P12" s="17">
        <f>E12</f>
        <v>3</v>
      </c>
    </row>
    <row r="13" spans="1:16" ht="12.75">
      <c r="A13" s="27" t="s">
        <v>79</v>
      </c>
      <c r="B13">
        <v>7</v>
      </c>
      <c r="C13" s="1">
        <f t="shared" si="0"/>
        <v>6.875822643066225E-05</v>
      </c>
      <c r="D13" s="5">
        <f t="shared" si="1"/>
        <v>0</v>
      </c>
      <c r="E13" s="5">
        <f aca="true" t="shared" si="2" ref="E13:E132">B13+D13</f>
        <v>7</v>
      </c>
      <c r="I13" s="25">
        <f>E13</f>
        <v>7</v>
      </c>
      <c r="P13" s="17">
        <f aca="true" t="shared" si="3" ref="P13:P84">E13</f>
        <v>7</v>
      </c>
    </row>
    <row r="14" spans="1:16" ht="12.75">
      <c r="A14" s="26" t="s">
        <v>24</v>
      </c>
      <c r="B14">
        <v>104</v>
      </c>
      <c r="C14" s="1">
        <f t="shared" si="0"/>
        <v>0.0010215507926841247</v>
      </c>
      <c r="D14" s="5">
        <f t="shared" si="1"/>
        <v>0</v>
      </c>
      <c r="E14" s="5">
        <f t="shared" si="2"/>
        <v>104</v>
      </c>
      <c r="H14" s="68">
        <f>E14</f>
        <v>104</v>
      </c>
      <c r="P14" s="17">
        <f t="shared" si="3"/>
        <v>104</v>
      </c>
    </row>
    <row r="15" spans="1:16" ht="12.75">
      <c r="A15" s="27" t="s">
        <v>162</v>
      </c>
      <c r="B15"/>
      <c r="C15" s="1">
        <f t="shared" si="0"/>
        <v>0</v>
      </c>
      <c r="D15" s="5">
        <f t="shared" si="1"/>
        <v>0</v>
      </c>
      <c r="E15" s="5">
        <f>B15+D15</f>
        <v>0</v>
      </c>
      <c r="I15" s="25">
        <f>E15</f>
        <v>0</v>
      </c>
      <c r="P15" s="17">
        <f t="shared" si="3"/>
        <v>0</v>
      </c>
    </row>
    <row r="16" spans="1:16" ht="12.75">
      <c r="A16" s="26" t="s">
        <v>80</v>
      </c>
      <c r="B16">
        <v>17</v>
      </c>
      <c r="C16" s="1">
        <f t="shared" si="0"/>
        <v>0.00016698426418875116</v>
      </c>
      <c r="D16" s="5">
        <f t="shared" si="1"/>
        <v>0</v>
      </c>
      <c r="E16" s="5">
        <f t="shared" si="2"/>
        <v>17</v>
      </c>
      <c r="H16" s="68">
        <f>E16</f>
        <v>17</v>
      </c>
      <c r="P16" s="17">
        <f t="shared" si="3"/>
        <v>17</v>
      </c>
    </row>
    <row r="17" spans="1:16" ht="12.75">
      <c r="A17" s="26" t="s">
        <v>81</v>
      </c>
      <c r="B17">
        <v>7</v>
      </c>
      <c r="C17" s="1">
        <f t="shared" si="0"/>
        <v>6.875822643066225E-05</v>
      </c>
      <c r="D17" s="5">
        <f t="shared" si="1"/>
        <v>0</v>
      </c>
      <c r="E17" s="5">
        <f t="shared" si="2"/>
        <v>7</v>
      </c>
      <c r="H17" s="68">
        <f>E17</f>
        <v>7</v>
      </c>
      <c r="P17" s="17">
        <f t="shared" si="3"/>
        <v>7</v>
      </c>
    </row>
    <row r="18" spans="1:16" ht="12.75">
      <c r="A18" s="26" t="s">
        <v>237</v>
      </c>
      <c r="B18">
        <v>5</v>
      </c>
      <c r="C18" s="1">
        <f>B18/$B$140</f>
        <v>4.9113018879044455E-05</v>
      </c>
      <c r="D18" s="5">
        <f>C18*$B$143</f>
        <v>0</v>
      </c>
      <c r="E18" s="5">
        <f>B18+D18</f>
        <v>5</v>
      </c>
      <c r="H18" s="68">
        <f>E18</f>
        <v>5</v>
      </c>
      <c r="P18" s="17">
        <f>E18</f>
        <v>5</v>
      </c>
    </row>
    <row r="19" spans="1:16" ht="12.75">
      <c r="A19" s="32" t="s">
        <v>221</v>
      </c>
      <c r="B19">
        <v>5</v>
      </c>
      <c r="C19" s="1">
        <f>B19/$B$140</f>
        <v>4.9113018879044455E-05</v>
      </c>
      <c r="D19" s="5">
        <f>C19*$B$143</f>
        <v>0</v>
      </c>
      <c r="E19" s="5">
        <f>B19+D19</f>
        <v>5</v>
      </c>
      <c r="L19" s="74">
        <f>E19</f>
        <v>5</v>
      </c>
      <c r="P19" s="17">
        <f>E19</f>
        <v>5</v>
      </c>
    </row>
    <row r="20" spans="1:16" ht="12.75">
      <c r="A20" s="27" t="s">
        <v>192</v>
      </c>
      <c r="B20"/>
      <c r="C20" s="1">
        <f t="shared" si="0"/>
        <v>0</v>
      </c>
      <c r="D20" s="5">
        <f t="shared" si="1"/>
        <v>0</v>
      </c>
      <c r="E20" s="5">
        <f t="shared" si="2"/>
        <v>0</v>
      </c>
      <c r="I20" s="69">
        <f>E20</f>
        <v>0</v>
      </c>
      <c r="P20" s="17">
        <f t="shared" si="3"/>
        <v>0</v>
      </c>
    </row>
    <row r="21" spans="1:16" ht="12.75">
      <c r="A21" s="27" t="s">
        <v>82</v>
      </c>
      <c r="B21"/>
      <c r="C21" s="1">
        <f t="shared" si="0"/>
        <v>0</v>
      </c>
      <c r="D21" s="5">
        <f t="shared" si="1"/>
        <v>0</v>
      </c>
      <c r="E21" s="5">
        <f t="shared" si="2"/>
        <v>0</v>
      </c>
      <c r="I21" s="69">
        <f aca="true" t="shared" si="4" ref="I21:I32">E21</f>
        <v>0</v>
      </c>
      <c r="P21" s="17">
        <f t="shared" si="3"/>
        <v>0</v>
      </c>
    </row>
    <row r="22" spans="1:16" ht="12.75">
      <c r="A22" s="27" t="s">
        <v>182</v>
      </c>
      <c r="B22"/>
      <c r="C22" s="1">
        <f t="shared" si="0"/>
        <v>0</v>
      </c>
      <c r="D22" s="5">
        <f t="shared" si="1"/>
        <v>0</v>
      </c>
      <c r="E22" s="5">
        <f t="shared" si="2"/>
        <v>0</v>
      </c>
      <c r="I22" s="69">
        <f t="shared" si="4"/>
        <v>0</v>
      </c>
      <c r="P22" s="17">
        <f t="shared" si="3"/>
        <v>0</v>
      </c>
    </row>
    <row r="23" spans="1:16" ht="12.75">
      <c r="A23" s="27" t="s">
        <v>154</v>
      </c>
      <c r="B23"/>
      <c r="C23" s="1">
        <f t="shared" si="0"/>
        <v>0</v>
      </c>
      <c r="D23" s="5">
        <f t="shared" si="1"/>
        <v>0</v>
      </c>
      <c r="E23" s="5">
        <f t="shared" si="2"/>
        <v>0</v>
      </c>
      <c r="I23" s="69">
        <f t="shared" si="4"/>
        <v>0</v>
      </c>
      <c r="P23" s="17">
        <f t="shared" si="3"/>
        <v>0</v>
      </c>
    </row>
    <row r="24" spans="1:16" ht="12.75">
      <c r="A24" s="27" t="s">
        <v>204</v>
      </c>
      <c r="B24"/>
      <c r="C24" s="1">
        <f>B24/$B$140</f>
        <v>0</v>
      </c>
      <c r="D24" s="5">
        <f>C24*$B$143</f>
        <v>0</v>
      </c>
      <c r="E24" s="5">
        <f>B24+D24</f>
        <v>0</v>
      </c>
      <c r="I24" s="69">
        <f>E24</f>
        <v>0</v>
      </c>
      <c r="P24" s="17">
        <f>E24</f>
        <v>0</v>
      </c>
    </row>
    <row r="25" spans="1:16" ht="12.75">
      <c r="A25" s="27" t="s">
        <v>25</v>
      </c>
      <c r="B25"/>
      <c r="C25" s="1">
        <f>B25/$B$140</f>
        <v>0</v>
      </c>
      <c r="D25" s="5">
        <f>C25*$B$143</f>
        <v>0</v>
      </c>
      <c r="E25" s="5">
        <f>B25+D25</f>
        <v>0</v>
      </c>
      <c r="I25" s="69">
        <f>E25</f>
        <v>0</v>
      </c>
      <c r="P25" s="17">
        <f>E25</f>
        <v>0</v>
      </c>
    </row>
    <row r="26" spans="1:16" ht="12.75">
      <c r="A26" s="27" t="s">
        <v>176</v>
      </c>
      <c r="B26">
        <v>8</v>
      </c>
      <c r="C26" s="1">
        <f t="shared" si="0"/>
        <v>7.858083020647113E-05</v>
      </c>
      <c r="D26" s="5">
        <f t="shared" si="1"/>
        <v>0</v>
      </c>
      <c r="E26" s="5">
        <f t="shared" si="2"/>
        <v>8</v>
      </c>
      <c r="I26" s="69">
        <f t="shared" si="4"/>
        <v>8</v>
      </c>
      <c r="P26" s="17">
        <f t="shared" si="3"/>
        <v>8</v>
      </c>
    </row>
    <row r="27" spans="1:16" ht="12.75">
      <c r="A27" s="27" t="s">
        <v>183</v>
      </c>
      <c r="B27"/>
      <c r="C27" s="1">
        <f t="shared" si="0"/>
        <v>0</v>
      </c>
      <c r="D27" s="5">
        <f t="shared" si="1"/>
        <v>0</v>
      </c>
      <c r="E27" s="5">
        <f t="shared" si="2"/>
        <v>0</v>
      </c>
      <c r="I27" s="69">
        <f t="shared" si="4"/>
        <v>0</v>
      </c>
      <c r="P27" s="17">
        <f t="shared" si="3"/>
        <v>0</v>
      </c>
    </row>
    <row r="28" spans="1:16" ht="12.75">
      <c r="A28" s="27" t="s">
        <v>234</v>
      </c>
      <c r="B28">
        <v>1</v>
      </c>
      <c r="C28" s="1">
        <f t="shared" si="0"/>
        <v>9.82260377580889E-06</v>
      </c>
      <c r="D28" s="5">
        <f t="shared" si="1"/>
        <v>0</v>
      </c>
      <c r="E28" s="5">
        <f t="shared" si="2"/>
        <v>1</v>
      </c>
      <c r="I28" s="69">
        <f t="shared" si="4"/>
        <v>1</v>
      </c>
      <c r="P28" s="17">
        <f t="shared" si="3"/>
        <v>1</v>
      </c>
    </row>
    <row r="29" spans="1:16" ht="12.75">
      <c r="A29" s="27" t="s">
        <v>184</v>
      </c>
      <c r="B29"/>
      <c r="C29" s="1">
        <f t="shared" si="0"/>
        <v>0</v>
      </c>
      <c r="D29" s="5">
        <f t="shared" si="1"/>
        <v>0</v>
      </c>
      <c r="E29" s="5">
        <f t="shared" si="2"/>
        <v>0</v>
      </c>
      <c r="I29" s="69">
        <f t="shared" si="4"/>
        <v>0</v>
      </c>
      <c r="P29" s="17">
        <f t="shared" si="3"/>
        <v>0</v>
      </c>
    </row>
    <row r="30" spans="1:16" ht="12.75">
      <c r="A30" s="27" t="s">
        <v>117</v>
      </c>
      <c r="B30"/>
      <c r="C30" s="1">
        <f t="shared" si="0"/>
        <v>0</v>
      </c>
      <c r="D30" s="5">
        <f t="shared" si="1"/>
        <v>0</v>
      </c>
      <c r="E30" s="5">
        <f t="shared" si="2"/>
        <v>0</v>
      </c>
      <c r="I30" s="69">
        <f t="shared" si="4"/>
        <v>0</v>
      </c>
      <c r="P30" s="17">
        <f t="shared" si="3"/>
        <v>0</v>
      </c>
    </row>
    <row r="31" spans="1:16" ht="12.75">
      <c r="A31" s="27" t="s">
        <v>210</v>
      </c>
      <c r="B31">
        <v>55</v>
      </c>
      <c r="C31" s="1">
        <f>B31/$B$140</f>
        <v>0.0005402432076694891</v>
      </c>
      <c r="D31" s="5">
        <f>C31*$B$143</f>
        <v>0</v>
      </c>
      <c r="E31" s="5">
        <f>B31+D31</f>
        <v>55</v>
      </c>
      <c r="I31" s="69">
        <f>E31</f>
        <v>55</v>
      </c>
      <c r="P31" s="17">
        <f>E31</f>
        <v>55</v>
      </c>
    </row>
    <row r="32" spans="1:16" ht="12.75">
      <c r="A32" s="27" t="s">
        <v>83</v>
      </c>
      <c r="B32"/>
      <c r="C32" s="1">
        <f t="shared" si="0"/>
        <v>0</v>
      </c>
      <c r="D32" s="5">
        <f t="shared" si="1"/>
        <v>0</v>
      </c>
      <c r="E32" s="5">
        <f t="shared" si="2"/>
        <v>0</v>
      </c>
      <c r="I32" s="69">
        <f t="shared" si="4"/>
        <v>0</v>
      </c>
      <c r="P32" s="17">
        <f t="shared" si="3"/>
        <v>0</v>
      </c>
    </row>
    <row r="33" spans="1:16" ht="12.75">
      <c r="A33" s="26" t="s">
        <v>26</v>
      </c>
      <c r="B33">
        <v>595</v>
      </c>
      <c r="C33" s="1">
        <f t="shared" si="0"/>
        <v>0.005844449246606291</v>
      </c>
      <c r="D33" s="5">
        <f t="shared" si="1"/>
        <v>0</v>
      </c>
      <c r="E33" s="5">
        <f t="shared" si="2"/>
        <v>595</v>
      </c>
      <c r="H33" s="68">
        <f>E33</f>
        <v>595</v>
      </c>
      <c r="P33" s="17">
        <f t="shared" si="3"/>
        <v>595</v>
      </c>
    </row>
    <row r="34" spans="1:16" ht="12.75">
      <c r="A34" s="26" t="s">
        <v>84</v>
      </c>
      <c r="B34">
        <v>1</v>
      </c>
      <c r="C34" s="1">
        <f t="shared" si="0"/>
        <v>9.82260377580889E-06</v>
      </c>
      <c r="D34" s="5">
        <f t="shared" si="1"/>
        <v>0</v>
      </c>
      <c r="E34" s="5">
        <f t="shared" si="2"/>
        <v>1</v>
      </c>
      <c r="H34" s="68">
        <f>E34</f>
        <v>1</v>
      </c>
      <c r="P34" s="17">
        <f t="shared" si="3"/>
        <v>1</v>
      </c>
    </row>
    <row r="35" spans="1:16" ht="12.75">
      <c r="A35" s="26" t="s">
        <v>85</v>
      </c>
      <c r="B35"/>
      <c r="C35" s="1">
        <f t="shared" si="0"/>
        <v>0</v>
      </c>
      <c r="D35" s="5">
        <f t="shared" si="1"/>
        <v>0</v>
      </c>
      <c r="E35" s="5">
        <f t="shared" si="2"/>
        <v>0</v>
      </c>
      <c r="H35" s="68">
        <f>E35</f>
        <v>0</v>
      </c>
      <c r="P35" s="17">
        <f t="shared" si="3"/>
        <v>0</v>
      </c>
    </row>
    <row r="36" spans="1:16" ht="12.75">
      <c r="A36" s="26" t="s">
        <v>27</v>
      </c>
      <c r="B36">
        <v>10</v>
      </c>
      <c r="C36" s="1">
        <f t="shared" si="0"/>
        <v>9.822603775808891E-05</v>
      </c>
      <c r="D36" s="5">
        <f t="shared" si="1"/>
        <v>0</v>
      </c>
      <c r="E36" s="5">
        <f t="shared" si="2"/>
        <v>10</v>
      </c>
      <c r="H36" s="68">
        <f>E36</f>
        <v>10</v>
      </c>
      <c r="P36" s="17">
        <f t="shared" si="3"/>
        <v>10</v>
      </c>
    </row>
    <row r="37" spans="1:16" ht="12.75">
      <c r="A37" s="26" t="s">
        <v>28</v>
      </c>
      <c r="B37">
        <v>49</v>
      </c>
      <c r="C37" s="1">
        <f t="shared" si="0"/>
        <v>0.0004813075850146357</v>
      </c>
      <c r="D37" s="5">
        <f t="shared" si="1"/>
        <v>0</v>
      </c>
      <c r="E37" s="5">
        <f t="shared" si="2"/>
        <v>49</v>
      </c>
      <c r="H37" s="68">
        <f>E37</f>
        <v>49</v>
      </c>
      <c r="P37" s="17">
        <f t="shared" si="3"/>
        <v>49</v>
      </c>
    </row>
    <row r="38" spans="1:16" ht="12.75">
      <c r="A38" s="27" t="s">
        <v>86</v>
      </c>
      <c r="B38"/>
      <c r="C38" s="1">
        <f t="shared" si="0"/>
        <v>0</v>
      </c>
      <c r="D38" s="5">
        <f t="shared" si="1"/>
        <v>0</v>
      </c>
      <c r="E38" s="5">
        <f t="shared" si="2"/>
        <v>0</v>
      </c>
      <c r="I38" s="69">
        <f>E38</f>
        <v>0</v>
      </c>
      <c r="P38" s="17">
        <f t="shared" si="3"/>
        <v>0</v>
      </c>
    </row>
    <row r="39" spans="1:16" ht="12.75">
      <c r="A39" s="26" t="s">
        <v>118</v>
      </c>
      <c r="B39">
        <v>8</v>
      </c>
      <c r="C39" s="1">
        <f t="shared" si="0"/>
        <v>7.858083020647113E-05</v>
      </c>
      <c r="D39" s="5">
        <f t="shared" si="1"/>
        <v>0</v>
      </c>
      <c r="E39" s="5">
        <f>B39+D39</f>
        <v>8</v>
      </c>
      <c r="H39" s="68">
        <f>E39</f>
        <v>8</v>
      </c>
      <c r="P39" s="17">
        <f t="shared" si="3"/>
        <v>8</v>
      </c>
    </row>
    <row r="40" spans="1:16" ht="12.75">
      <c r="A40" s="27" t="s">
        <v>87</v>
      </c>
      <c r="B40">
        <v>12</v>
      </c>
      <c r="C40" s="1">
        <f t="shared" si="0"/>
        <v>0.0001178712453097067</v>
      </c>
      <c r="D40" s="5">
        <f t="shared" si="1"/>
        <v>0</v>
      </c>
      <c r="E40" s="5">
        <f t="shared" si="2"/>
        <v>12</v>
      </c>
      <c r="I40" s="69">
        <f aca="true" t="shared" si="5" ref="I40:I45">E40</f>
        <v>12</v>
      </c>
      <c r="P40" s="17">
        <f t="shared" si="3"/>
        <v>12</v>
      </c>
    </row>
    <row r="41" spans="1:16" ht="12.75">
      <c r="A41" s="27" t="s">
        <v>88</v>
      </c>
      <c r="B41">
        <v>6</v>
      </c>
      <c r="C41" s="1">
        <f t="shared" si="0"/>
        <v>5.893562265485335E-05</v>
      </c>
      <c r="D41" s="5">
        <f t="shared" si="1"/>
        <v>0</v>
      </c>
      <c r="E41" s="5">
        <f t="shared" si="2"/>
        <v>6</v>
      </c>
      <c r="I41" s="69">
        <f t="shared" si="5"/>
        <v>6</v>
      </c>
      <c r="P41" s="17">
        <f t="shared" si="3"/>
        <v>6</v>
      </c>
    </row>
    <row r="42" spans="1:16" ht="12.75">
      <c r="A42" s="27" t="s">
        <v>89</v>
      </c>
      <c r="B42">
        <v>2</v>
      </c>
      <c r="C42" s="1">
        <f t="shared" si="0"/>
        <v>1.964520755161778E-05</v>
      </c>
      <c r="D42" s="5">
        <f t="shared" si="1"/>
        <v>0</v>
      </c>
      <c r="E42" s="5">
        <f t="shared" si="2"/>
        <v>2</v>
      </c>
      <c r="I42" s="69">
        <f t="shared" si="5"/>
        <v>2</v>
      </c>
      <c r="P42" s="17">
        <f t="shared" si="3"/>
        <v>2</v>
      </c>
    </row>
    <row r="43" spans="1:16" ht="12.75">
      <c r="A43" s="27" t="s">
        <v>29</v>
      </c>
      <c r="B43">
        <v>10</v>
      </c>
      <c r="C43" s="1">
        <f t="shared" si="0"/>
        <v>9.822603775808891E-05</v>
      </c>
      <c r="D43" s="5">
        <f t="shared" si="1"/>
        <v>0</v>
      </c>
      <c r="E43" s="5">
        <f t="shared" si="2"/>
        <v>10</v>
      </c>
      <c r="I43" s="69">
        <f t="shared" si="5"/>
        <v>10</v>
      </c>
      <c r="P43" s="17">
        <f t="shared" si="3"/>
        <v>10</v>
      </c>
    </row>
    <row r="44" spans="1:16" ht="12.75">
      <c r="A44" s="27" t="s">
        <v>119</v>
      </c>
      <c r="B44"/>
      <c r="C44" s="1">
        <f t="shared" si="0"/>
        <v>0</v>
      </c>
      <c r="D44" s="5">
        <f t="shared" si="1"/>
        <v>0</v>
      </c>
      <c r="E44" s="5">
        <f t="shared" si="2"/>
        <v>0</v>
      </c>
      <c r="I44" s="69">
        <f t="shared" si="5"/>
        <v>0</v>
      </c>
      <c r="P44" s="17">
        <f t="shared" si="3"/>
        <v>0</v>
      </c>
    </row>
    <row r="45" spans="1:16" ht="12.75">
      <c r="A45" s="27" t="s">
        <v>159</v>
      </c>
      <c r="B45">
        <v>21</v>
      </c>
      <c r="C45" s="1">
        <f t="shared" si="0"/>
        <v>0.00020627467929198673</v>
      </c>
      <c r="D45" s="5">
        <f t="shared" si="1"/>
        <v>0</v>
      </c>
      <c r="E45" s="5">
        <f t="shared" si="2"/>
        <v>21</v>
      </c>
      <c r="I45" s="69">
        <f t="shared" si="5"/>
        <v>21</v>
      </c>
      <c r="P45" s="17">
        <f t="shared" si="3"/>
        <v>21</v>
      </c>
    </row>
    <row r="46" spans="1:16" ht="12.75">
      <c r="A46" s="26" t="s">
        <v>185</v>
      </c>
      <c r="B46"/>
      <c r="C46" s="1">
        <f t="shared" si="0"/>
        <v>0</v>
      </c>
      <c r="D46" s="5">
        <f t="shared" si="1"/>
        <v>0</v>
      </c>
      <c r="E46" s="5">
        <f t="shared" si="2"/>
        <v>0</v>
      </c>
      <c r="H46" s="68">
        <f>E46</f>
        <v>0</v>
      </c>
      <c r="P46" s="17">
        <f t="shared" si="3"/>
        <v>0</v>
      </c>
    </row>
    <row r="47" spans="1:16" ht="12.75">
      <c r="A47" s="26" t="s">
        <v>30</v>
      </c>
      <c r="B47">
        <v>31</v>
      </c>
      <c r="C47" s="1">
        <f t="shared" si="0"/>
        <v>0.00030450071705007565</v>
      </c>
      <c r="D47" s="5">
        <f t="shared" si="1"/>
        <v>0</v>
      </c>
      <c r="E47" s="5">
        <f>B47+D47</f>
        <v>31</v>
      </c>
      <c r="H47" s="68">
        <f>E47</f>
        <v>31</v>
      </c>
      <c r="P47" s="17">
        <f t="shared" si="3"/>
        <v>31</v>
      </c>
    </row>
    <row r="48" spans="1:16" ht="12.75">
      <c r="A48" s="26" t="s">
        <v>90</v>
      </c>
      <c r="B48">
        <v>697</v>
      </c>
      <c r="C48" s="1">
        <f t="shared" si="0"/>
        <v>0.0068463548317387974</v>
      </c>
      <c r="D48" s="5">
        <f t="shared" si="1"/>
        <v>0</v>
      </c>
      <c r="E48" s="5">
        <f t="shared" si="2"/>
        <v>697</v>
      </c>
      <c r="H48" s="68">
        <f>E48</f>
        <v>697</v>
      </c>
      <c r="P48" s="17">
        <f t="shared" si="3"/>
        <v>697</v>
      </c>
    </row>
    <row r="49" spans="1:16" ht="12.75">
      <c r="A49" s="26" t="s">
        <v>91</v>
      </c>
      <c r="B49">
        <v>46</v>
      </c>
      <c r="C49" s="1">
        <f t="shared" si="0"/>
        <v>0.000451839773687209</v>
      </c>
      <c r="D49" s="5">
        <f t="shared" si="1"/>
        <v>0</v>
      </c>
      <c r="E49" s="5">
        <f t="shared" si="2"/>
        <v>46</v>
      </c>
      <c r="H49" s="68">
        <f>E49</f>
        <v>46</v>
      </c>
      <c r="P49" s="17">
        <f t="shared" si="3"/>
        <v>46</v>
      </c>
    </row>
    <row r="50" spans="1:16" ht="12.75">
      <c r="A50" s="27" t="s">
        <v>92</v>
      </c>
      <c r="B50"/>
      <c r="C50" s="1">
        <f t="shared" si="0"/>
        <v>0</v>
      </c>
      <c r="D50" s="5">
        <f t="shared" si="1"/>
        <v>0</v>
      </c>
      <c r="E50" s="5">
        <f t="shared" si="2"/>
        <v>0</v>
      </c>
      <c r="I50" s="69">
        <f>E50</f>
        <v>0</v>
      </c>
      <c r="P50" s="17">
        <f t="shared" si="3"/>
        <v>0</v>
      </c>
    </row>
    <row r="51" spans="1:16" ht="12.75">
      <c r="A51" s="27" t="s">
        <v>93</v>
      </c>
      <c r="B51">
        <v>1505</v>
      </c>
      <c r="C51" s="1">
        <f t="shared" si="0"/>
        <v>0.014783018682592382</v>
      </c>
      <c r="D51" s="5">
        <f t="shared" si="1"/>
        <v>0</v>
      </c>
      <c r="E51" s="5">
        <f t="shared" si="2"/>
        <v>1505</v>
      </c>
      <c r="I51" s="69">
        <f aca="true" t="shared" si="6" ref="I51:I58">E51</f>
        <v>1505</v>
      </c>
      <c r="P51" s="17">
        <f t="shared" si="3"/>
        <v>1505</v>
      </c>
    </row>
    <row r="52" spans="1:16" ht="12.75">
      <c r="A52" s="27" t="s">
        <v>198</v>
      </c>
      <c r="B52">
        <v>20</v>
      </c>
      <c r="C52" s="1">
        <f t="shared" si="0"/>
        <v>0.00019645207551617782</v>
      </c>
      <c r="D52" s="5">
        <f t="shared" si="1"/>
        <v>0</v>
      </c>
      <c r="E52" s="5">
        <f t="shared" si="2"/>
        <v>20</v>
      </c>
      <c r="I52" s="69">
        <f t="shared" si="6"/>
        <v>20</v>
      </c>
      <c r="P52" s="17">
        <f t="shared" si="3"/>
        <v>20</v>
      </c>
    </row>
    <row r="53" spans="1:16" ht="12.75">
      <c r="A53" s="27" t="s">
        <v>94</v>
      </c>
      <c r="B53">
        <v>2</v>
      </c>
      <c r="C53" s="1">
        <f>B53/$B$140</f>
        <v>1.964520755161778E-05</v>
      </c>
      <c r="D53" s="5">
        <f>C53*$B$143</f>
        <v>0</v>
      </c>
      <c r="E53" s="5">
        <f>B53+D53</f>
        <v>2</v>
      </c>
      <c r="I53" s="69">
        <f>E53</f>
        <v>2</v>
      </c>
      <c r="P53" s="17">
        <f>E53</f>
        <v>2</v>
      </c>
    </row>
    <row r="54" spans="1:16" ht="12.75">
      <c r="A54" s="27" t="s">
        <v>95</v>
      </c>
      <c r="B54">
        <v>5</v>
      </c>
      <c r="C54" s="1">
        <f t="shared" si="0"/>
        <v>4.9113018879044455E-05</v>
      </c>
      <c r="D54" s="5">
        <f t="shared" si="1"/>
        <v>0</v>
      </c>
      <c r="E54" s="5">
        <f t="shared" si="2"/>
        <v>5</v>
      </c>
      <c r="I54" s="69">
        <f t="shared" si="6"/>
        <v>5</v>
      </c>
      <c r="P54" s="17">
        <f t="shared" si="3"/>
        <v>5</v>
      </c>
    </row>
    <row r="55" spans="1:16" ht="12.75">
      <c r="A55" s="27" t="s">
        <v>96</v>
      </c>
      <c r="B55">
        <v>177</v>
      </c>
      <c r="C55" s="1">
        <f t="shared" si="0"/>
        <v>0.0017386008683181737</v>
      </c>
      <c r="D55" s="5">
        <f t="shared" si="1"/>
        <v>0</v>
      </c>
      <c r="E55" s="5">
        <f t="shared" si="2"/>
        <v>177</v>
      </c>
      <c r="I55" s="69">
        <f t="shared" si="6"/>
        <v>177</v>
      </c>
      <c r="P55" s="17">
        <f t="shared" si="3"/>
        <v>177</v>
      </c>
    </row>
    <row r="56" spans="1:16" ht="12.75">
      <c r="A56" s="27" t="s">
        <v>97</v>
      </c>
      <c r="B56"/>
      <c r="C56" s="1">
        <f t="shared" si="0"/>
        <v>0</v>
      </c>
      <c r="D56" s="5">
        <f t="shared" si="1"/>
        <v>0</v>
      </c>
      <c r="E56" s="5">
        <f t="shared" si="2"/>
        <v>0</v>
      </c>
      <c r="I56" s="69">
        <f t="shared" si="6"/>
        <v>0</v>
      </c>
      <c r="P56" s="17">
        <f t="shared" si="3"/>
        <v>0</v>
      </c>
    </row>
    <row r="57" spans="1:16" ht="12.75">
      <c r="A57" s="27" t="s">
        <v>31</v>
      </c>
      <c r="B57">
        <v>988</v>
      </c>
      <c r="C57" s="1">
        <f t="shared" si="0"/>
        <v>0.009704732530499185</v>
      </c>
      <c r="D57" s="5">
        <f t="shared" si="1"/>
        <v>0</v>
      </c>
      <c r="E57" s="5">
        <f t="shared" si="2"/>
        <v>988</v>
      </c>
      <c r="I57" s="69">
        <f t="shared" si="6"/>
        <v>988</v>
      </c>
      <c r="P57" s="17">
        <f t="shared" si="3"/>
        <v>988</v>
      </c>
    </row>
    <row r="58" spans="1:16" ht="12.75">
      <c r="A58" s="27" t="s">
        <v>98</v>
      </c>
      <c r="B58">
        <v>304</v>
      </c>
      <c r="C58" s="1">
        <f t="shared" si="0"/>
        <v>0.002986071547845903</v>
      </c>
      <c r="D58" s="5">
        <f t="shared" si="1"/>
        <v>0</v>
      </c>
      <c r="E58" s="5">
        <f t="shared" si="2"/>
        <v>304</v>
      </c>
      <c r="I58" s="69">
        <f t="shared" si="6"/>
        <v>304</v>
      </c>
      <c r="P58" s="17">
        <f t="shared" si="3"/>
        <v>304</v>
      </c>
    </row>
    <row r="59" spans="1:16" ht="12.75">
      <c r="A59" s="27" t="s">
        <v>205</v>
      </c>
      <c r="B59">
        <v>7</v>
      </c>
      <c r="C59" s="1">
        <f>B59/$B$140</f>
        <v>6.875822643066225E-05</v>
      </c>
      <c r="D59" s="5">
        <f>C59*$B$143</f>
        <v>0</v>
      </c>
      <c r="E59" s="5">
        <f>B59+D59</f>
        <v>7</v>
      </c>
      <c r="I59" s="69">
        <f>E59</f>
        <v>7</v>
      </c>
      <c r="P59" s="17">
        <f>E59</f>
        <v>7</v>
      </c>
    </row>
    <row r="60" spans="1:16" ht="12.75">
      <c r="A60" s="26" t="s">
        <v>99</v>
      </c>
      <c r="B60">
        <v>11</v>
      </c>
      <c r="C60" s="1">
        <f t="shared" si="0"/>
        <v>0.0001080486415338978</v>
      </c>
      <c r="D60" s="5">
        <f t="shared" si="1"/>
        <v>0</v>
      </c>
      <c r="E60" s="5">
        <f t="shared" si="2"/>
        <v>11</v>
      </c>
      <c r="H60" s="68">
        <f>E60</f>
        <v>11</v>
      </c>
      <c r="P60" s="17">
        <f t="shared" si="3"/>
        <v>11</v>
      </c>
    </row>
    <row r="61" spans="1:16" ht="12.75">
      <c r="A61" s="27" t="s">
        <v>100</v>
      </c>
      <c r="B61">
        <v>260</v>
      </c>
      <c r="C61" s="1">
        <f t="shared" si="0"/>
        <v>0.0025538769817103116</v>
      </c>
      <c r="D61" s="5">
        <f t="shared" si="1"/>
        <v>0</v>
      </c>
      <c r="E61" s="5">
        <f t="shared" si="2"/>
        <v>260</v>
      </c>
      <c r="I61" s="69">
        <f>E61</f>
        <v>260</v>
      </c>
      <c r="P61" s="17">
        <f t="shared" si="3"/>
        <v>260</v>
      </c>
    </row>
    <row r="62" spans="1:16" ht="12.75">
      <c r="A62" s="27" t="s">
        <v>32</v>
      </c>
      <c r="B62">
        <v>213</v>
      </c>
      <c r="C62" s="1">
        <f t="shared" si="0"/>
        <v>0.002092214604247294</v>
      </c>
      <c r="D62" s="5">
        <f t="shared" si="1"/>
        <v>0</v>
      </c>
      <c r="E62" s="5">
        <f t="shared" si="2"/>
        <v>213</v>
      </c>
      <c r="I62" s="69">
        <f>E62</f>
        <v>213</v>
      </c>
      <c r="P62" s="17">
        <f t="shared" si="3"/>
        <v>213</v>
      </c>
    </row>
    <row r="63" spans="1:16" ht="12.75">
      <c r="A63" s="27" t="s">
        <v>101</v>
      </c>
      <c r="B63">
        <v>31</v>
      </c>
      <c r="C63" s="1">
        <f t="shared" si="0"/>
        <v>0.00030450071705007565</v>
      </c>
      <c r="D63" s="5">
        <f t="shared" si="1"/>
        <v>0</v>
      </c>
      <c r="E63" s="5">
        <f t="shared" si="2"/>
        <v>31</v>
      </c>
      <c r="I63" s="69">
        <f>E63</f>
        <v>31</v>
      </c>
      <c r="P63" s="17">
        <f t="shared" si="3"/>
        <v>31</v>
      </c>
    </row>
    <row r="64" spans="1:16" ht="12.75">
      <c r="A64" s="29" t="s">
        <v>33</v>
      </c>
      <c r="B64"/>
      <c r="C64" s="1">
        <f t="shared" si="0"/>
        <v>0</v>
      </c>
      <c r="D64" s="5">
        <f t="shared" si="1"/>
        <v>0</v>
      </c>
      <c r="E64" s="5">
        <f t="shared" si="2"/>
        <v>0</v>
      </c>
      <c r="N64" s="70">
        <f>E64</f>
        <v>0</v>
      </c>
      <c r="P64" s="17">
        <f t="shared" si="3"/>
        <v>0</v>
      </c>
    </row>
    <row r="65" spans="1:16" ht="12.75">
      <c r="A65" s="30" t="s">
        <v>186</v>
      </c>
      <c r="B65">
        <v>7</v>
      </c>
      <c r="C65" s="1">
        <f>B65/$B$140</f>
        <v>6.875822643066225E-05</v>
      </c>
      <c r="D65" s="5">
        <f>C65*$B$143</f>
        <v>0</v>
      </c>
      <c r="E65" s="5">
        <f>B65+D65</f>
        <v>7</v>
      </c>
      <c r="G65" s="71">
        <f>E65</f>
        <v>7</v>
      </c>
      <c r="P65" s="17">
        <f>E65</f>
        <v>7</v>
      </c>
    </row>
    <row r="66" spans="1:16" ht="12.75">
      <c r="A66" s="30" t="s">
        <v>102</v>
      </c>
      <c r="B66">
        <v>219</v>
      </c>
      <c r="C66" s="1">
        <f t="shared" si="0"/>
        <v>0.0021511502269021474</v>
      </c>
      <c r="D66" s="5">
        <f t="shared" si="1"/>
        <v>0</v>
      </c>
      <c r="E66" s="5">
        <f t="shared" si="2"/>
        <v>219</v>
      </c>
      <c r="G66" s="71">
        <f>E66</f>
        <v>219</v>
      </c>
      <c r="P66" s="17">
        <f t="shared" si="3"/>
        <v>219</v>
      </c>
    </row>
    <row r="67" spans="1:16" ht="12.75">
      <c r="A67" s="30" t="s">
        <v>34</v>
      </c>
      <c r="B67">
        <v>606</v>
      </c>
      <c r="C67" s="1">
        <f t="shared" si="0"/>
        <v>0.005952497888140188</v>
      </c>
      <c r="D67" s="5">
        <f t="shared" si="1"/>
        <v>0</v>
      </c>
      <c r="E67" s="5">
        <f t="shared" si="2"/>
        <v>606</v>
      </c>
      <c r="G67" s="71">
        <f>E67</f>
        <v>606</v>
      </c>
      <c r="P67" s="17">
        <f t="shared" si="3"/>
        <v>606</v>
      </c>
    </row>
    <row r="68" spans="1:16" ht="12.75">
      <c r="A68" s="28" t="s">
        <v>35</v>
      </c>
      <c r="B68">
        <v>851</v>
      </c>
      <c r="C68" s="1">
        <f t="shared" si="0"/>
        <v>0.008359035813213367</v>
      </c>
      <c r="D68" s="5">
        <f t="shared" si="1"/>
        <v>0</v>
      </c>
      <c r="E68" s="5">
        <f t="shared" si="2"/>
        <v>851</v>
      </c>
      <c r="F68" s="72">
        <f>E68</f>
        <v>851</v>
      </c>
      <c r="P68" s="17">
        <f t="shared" si="3"/>
        <v>851</v>
      </c>
    </row>
    <row r="69" spans="1:16" ht="12.75">
      <c r="A69" s="30" t="s">
        <v>36</v>
      </c>
      <c r="B69">
        <v>367</v>
      </c>
      <c r="C69" s="1">
        <f t="shared" si="0"/>
        <v>0.0036048955857218633</v>
      </c>
      <c r="D69" s="5">
        <f t="shared" si="1"/>
        <v>0</v>
      </c>
      <c r="E69" s="5">
        <f t="shared" si="2"/>
        <v>367</v>
      </c>
      <c r="G69" s="71">
        <f>E69</f>
        <v>367</v>
      </c>
      <c r="P69" s="17">
        <f t="shared" si="3"/>
        <v>367</v>
      </c>
    </row>
    <row r="70" spans="1:16" ht="12.75">
      <c r="A70" s="30" t="s">
        <v>37</v>
      </c>
      <c r="B70">
        <v>1242</v>
      </c>
      <c r="C70" s="1">
        <f t="shared" si="0"/>
        <v>0.012199673889554643</v>
      </c>
      <c r="D70" s="5">
        <f t="shared" si="1"/>
        <v>0</v>
      </c>
      <c r="E70" s="5">
        <f t="shared" si="2"/>
        <v>1242</v>
      </c>
      <c r="G70" s="71">
        <f>E70</f>
        <v>1242</v>
      </c>
      <c r="P70" s="17">
        <f t="shared" si="3"/>
        <v>1242</v>
      </c>
    </row>
    <row r="71" spans="1:16" ht="12.75">
      <c r="A71" s="30" t="s">
        <v>38</v>
      </c>
      <c r="B71">
        <v>34235</v>
      </c>
      <c r="C71" s="1">
        <f t="shared" si="0"/>
        <v>0.3362768402648174</v>
      </c>
      <c r="D71" s="5">
        <f t="shared" si="1"/>
        <v>0</v>
      </c>
      <c r="E71" s="5">
        <f t="shared" si="2"/>
        <v>34235</v>
      </c>
      <c r="G71" s="77"/>
      <c r="O71" s="80">
        <f>E71</f>
        <v>34235</v>
      </c>
      <c r="P71" s="17"/>
    </row>
    <row r="72" spans="1:16" ht="12.75">
      <c r="A72" s="30" t="s">
        <v>39</v>
      </c>
      <c r="B72">
        <v>887</v>
      </c>
      <c r="C72" s="1">
        <f t="shared" si="0"/>
        <v>0.008712649549142486</v>
      </c>
      <c r="D72" s="5">
        <f t="shared" si="1"/>
        <v>0</v>
      </c>
      <c r="E72" s="5">
        <f t="shared" si="2"/>
        <v>887</v>
      </c>
      <c r="G72" s="71">
        <f>E72</f>
        <v>887</v>
      </c>
      <c r="P72" s="17">
        <f t="shared" si="3"/>
        <v>887</v>
      </c>
    </row>
    <row r="73" spans="1:16" ht="12.75">
      <c r="A73" s="28" t="s">
        <v>103</v>
      </c>
      <c r="B73">
        <v>89</v>
      </c>
      <c r="C73" s="1">
        <f t="shared" si="0"/>
        <v>0.0008742117360469913</v>
      </c>
      <c r="D73" s="5">
        <f t="shared" si="1"/>
        <v>0</v>
      </c>
      <c r="E73" s="5">
        <f t="shared" si="2"/>
        <v>89</v>
      </c>
      <c r="F73" s="72">
        <f aca="true" t="shared" si="7" ref="F73:F78">E73</f>
        <v>89</v>
      </c>
      <c r="P73" s="17">
        <f t="shared" si="3"/>
        <v>89</v>
      </c>
    </row>
    <row r="74" spans="1:16" ht="12.75">
      <c r="A74" s="28" t="s">
        <v>40</v>
      </c>
      <c r="B74">
        <v>8</v>
      </c>
      <c r="C74" s="1">
        <f t="shared" si="0"/>
        <v>7.858083020647113E-05</v>
      </c>
      <c r="D74" s="5">
        <f t="shared" si="1"/>
        <v>0</v>
      </c>
      <c r="E74" s="5">
        <f t="shared" si="2"/>
        <v>8</v>
      </c>
      <c r="F74" s="72">
        <f t="shared" si="7"/>
        <v>8</v>
      </c>
      <c r="P74" s="17">
        <f t="shared" si="3"/>
        <v>8</v>
      </c>
    </row>
    <row r="75" spans="1:16" ht="12.75">
      <c r="A75" s="28" t="s">
        <v>41</v>
      </c>
      <c r="B75">
        <v>476</v>
      </c>
      <c r="C75" s="1">
        <f t="shared" si="0"/>
        <v>0.004675559397285032</v>
      </c>
      <c r="D75" s="5">
        <f t="shared" si="1"/>
        <v>0</v>
      </c>
      <c r="E75" s="5">
        <f t="shared" si="2"/>
        <v>476</v>
      </c>
      <c r="F75" s="72">
        <f t="shared" si="7"/>
        <v>476</v>
      </c>
      <c r="P75" s="17">
        <f t="shared" si="3"/>
        <v>476</v>
      </c>
    </row>
    <row r="76" spans="1:16" ht="12.75">
      <c r="A76" s="28" t="s">
        <v>42</v>
      </c>
      <c r="B76">
        <v>12198</v>
      </c>
      <c r="C76" s="1">
        <f t="shared" si="0"/>
        <v>0.11981612085731685</v>
      </c>
      <c r="D76" s="5">
        <f t="shared" si="1"/>
        <v>0</v>
      </c>
      <c r="E76" s="5">
        <f t="shared" si="2"/>
        <v>12198</v>
      </c>
      <c r="F76" s="72">
        <f t="shared" si="7"/>
        <v>12198</v>
      </c>
      <c r="P76" s="17">
        <f t="shared" si="3"/>
        <v>12198</v>
      </c>
    </row>
    <row r="77" spans="1:16" ht="12.75">
      <c r="A77" s="28" t="s">
        <v>43</v>
      </c>
      <c r="B77">
        <v>5120</v>
      </c>
      <c r="C77" s="1">
        <f t="shared" si="0"/>
        <v>0.05029173133214152</v>
      </c>
      <c r="D77" s="5">
        <f t="shared" si="1"/>
        <v>0</v>
      </c>
      <c r="E77" s="5">
        <f t="shared" si="2"/>
        <v>5120</v>
      </c>
      <c r="F77" s="72">
        <f t="shared" si="7"/>
        <v>5120</v>
      </c>
      <c r="P77" s="17">
        <f t="shared" si="3"/>
        <v>5120</v>
      </c>
    </row>
    <row r="78" spans="1:16" ht="12.75">
      <c r="A78" s="28" t="s">
        <v>104</v>
      </c>
      <c r="B78">
        <v>345</v>
      </c>
      <c r="C78" s="1">
        <f t="shared" si="0"/>
        <v>0.0033887983026540673</v>
      </c>
      <c r="D78" s="5">
        <f t="shared" si="1"/>
        <v>0</v>
      </c>
      <c r="E78" s="5">
        <f t="shared" si="2"/>
        <v>345</v>
      </c>
      <c r="F78" s="72">
        <f t="shared" si="7"/>
        <v>345</v>
      </c>
      <c r="P78" s="17">
        <f t="shared" si="3"/>
        <v>345</v>
      </c>
    </row>
    <row r="79" spans="1:16" ht="12.75">
      <c r="A79" s="30" t="s">
        <v>44</v>
      </c>
      <c r="B79">
        <v>1239</v>
      </c>
      <c r="C79" s="1">
        <f t="shared" si="0"/>
        <v>0.012170206078227216</v>
      </c>
      <c r="D79" s="5">
        <f t="shared" si="1"/>
        <v>0</v>
      </c>
      <c r="E79" s="5">
        <f t="shared" si="2"/>
        <v>1239</v>
      </c>
      <c r="G79" s="71">
        <f>E79</f>
        <v>1239</v>
      </c>
      <c r="P79" s="17">
        <f t="shared" si="3"/>
        <v>1239</v>
      </c>
    </row>
    <row r="80" spans="1:16" ht="12.75">
      <c r="A80" s="28" t="s">
        <v>45</v>
      </c>
      <c r="B80">
        <v>11745</v>
      </c>
      <c r="C80" s="1">
        <f t="shared" si="0"/>
        <v>0.11536648134687542</v>
      </c>
      <c r="D80" s="5">
        <f t="shared" si="1"/>
        <v>0</v>
      </c>
      <c r="E80" s="5">
        <f t="shared" si="2"/>
        <v>11745</v>
      </c>
      <c r="F80" s="72">
        <f>E80</f>
        <v>11745</v>
      </c>
      <c r="P80" s="17">
        <f t="shared" si="3"/>
        <v>11745</v>
      </c>
    </row>
    <row r="81" spans="1:16" ht="12.75">
      <c r="A81" s="28" t="s">
        <v>46</v>
      </c>
      <c r="B81">
        <v>7766</v>
      </c>
      <c r="C81" s="1">
        <f t="shared" si="0"/>
        <v>0.07628234092293185</v>
      </c>
      <c r="D81" s="5">
        <f t="shared" si="1"/>
        <v>0</v>
      </c>
      <c r="E81" s="5">
        <f t="shared" si="2"/>
        <v>7766</v>
      </c>
      <c r="F81" s="72">
        <f>E81</f>
        <v>7766</v>
      </c>
      <c r="P81" s="17">
        <f t="shared" si="3"/>
        <v>7766</v>
      </c>
    </row>
    <row r="82" spans="1:16" ht="12.75">
      <c r="A82" s="28" t="s">
        <v>47</v>
      </c>
      <c r="B82">
        <v>225</v>
      </c>
      <c r="C82" s="1">
        <f t="shared" si="0"/>
        <v>0.0022100858495570004</v>
      </c>
      <c r="D82" s="5">
        <f t="shared" si="1"/>
        <v>0</v>
      </c>
      <c r="E82" s="5">
        <f t="shared" si="2"/>
        <v>225</v>
      </c>
      <c r="F82" s="72">
        <f>E82</f>
        <v>225</v>
      </c>
      <c r="P82" s="17">
        <f t="shared" si="3"/>
        <v>225</v>
      </c>
    </row>
    <row r="83" spans="1:16" ht="12.75">
      <c r="A83" s="28" t="s">
        <v>48</v>
      </c>
      <c r="B83">
        <v>420</v>
      </c>
      <c r="C83" s="1">
        <f t="shared" si="0"/>
        <v>0.004125493585839734</v>
      </c>
      <c r="D83" s="5">
        <f t="shared" si="1"/>
        <v>0</v>
      </c>
      <c r="E83" s="5">
        <f t="shared" si="2"/>
        <v>420</v>
      </c>
      <c r="F83" s="72">
        <f>E83</f>
        <v>420</v>
      </c>
      <c r="P83" s="17">
        <f t="shared" si="3"/>
        <v>420</v>
      </c>
    </row>
    <row r="84" spans="1:16" ht="12.75">
      <c r="A84" s="30" t="s">
        <v>49</v>
      </c>
      <c r="B84">
        <v>31</v>
      </c>
      <c r="C84" s="1">
        <f t="shared" si="0"/>
        <v>0.00030450071705007565</v>
      </c>
      <c r="D84" s="5">
        <f t="shared" si="1"/>
        <v>0</v>
      </c>
      <c r="E84" s="5">
        <f t="shared" si="2"/>
        <v>31</v>
      </c>
      <c r="G84" s="71">
        <f>E84</f>
        <v>31</v>
      </c>
      <c r="P84" s="17">
        <f t="shared" si="3"/>
        <v>31</v>
      </c>
    </row>
    <row r="85" spans="1:16" ht="12.75">
      <c r="A85" s="28" t="s">
        <v>50</v>
      </c>
      <c r="B85">
        <v>2016</v>
      </c>
      <c r="C85" s="1">
        <f t="shared" si="0"/>
        <v>0.019802369212030727</v>
      </c>
      <c r="D85" s="5">
        <f t="shared" si="1"/>
        <v>0</v>
      </c>
      <c r="E85" s="5">
        <f t="shared" si="2"/>
        <v>2016</v>
      </c>
      <c r="F85" s="72">
        <f>E85</f>
        <v>2016</v>
      </c>
      <c r="P85" s="17">
        <f aca="true" t="shared" si="8" ref="P85:P138">E85</f>
        <v>2016</v>
      </c>
    </row>
    <row r="86" spans="1:16" ht="12.75">
      <c r="A86" s="28" t="s">
        <v>51</v>
      </c>
      <c r="B86">
        <v>837</v>
      </c>
      <c r="C86" s="1">
        <f t="shared" si="0"/>
        <v>0.008221519360352042</v>
      </c>
      <c r="D86" s="5">
        <f t="shared" si="1"/>
        <v>0</v>
      </c>
      <c r="E86" s="5">
        <f t="shared" si="2"/>
        <v>837</v>
      </c>
      <c r="F86" s="72">
        <f>E86</f>
        <v>837</v>
      </c>
      <c r="P86" s="17">
        <f t="shared" si="8"/>
        <v>837</v>
      </c>
    </row>
    <row r="87" spans="1:16" ht="12.75">
      <c r="A87" s="30" t="s">
        <v>52</v>
      </c>
      <c r="B87">
        <v>94</v>
      </c>
      <c r="C87" s="1">
        <f t="shared" si="0"/>
        <v>0.0009233247549260357</v>
      </c>
      <c r="D87" s="5">
        <f t="shared" si="1"/>
        <v>0</v>
      </c>
      <c r="E87" s="5">
        <f aca="true" t="shared" si="9" ref="E87:E102">B87+D87</f>
        <v>94</v>
      </c>
      <c r="G87" s="71">
        <f>E87</f>
        <v>94</v>
      </c>
      <c r="P87" s="17">
        <f t="shared" si="8"/>
        <v>94</v>
      </c>
    </row>
    <row r="88" spans="1:16" ht="12.75">
      <c r="A88" s="28" t="s">
        <v>53</v>
      </c>
      <c r="B88">
        <v>888</v>
      </c>
      <c r="C88" s="1">
        <f t="shared" si="0"/>
        <v>0.008722472152918296</v>
      </c>
      <c r="D88" s="5">
        <f t="shared" si="1"/>
        <v>0</v>
      </c>
      <c r="E88" s="5">
        <f t="shared" si="9"/>
        <v>888</v>
      </c>
      <c r="F88" s="72">
        <f>E88</f>
        <v>888</v>
      </c>
      <c r="P88" s="17">
        <f t="shared" si="8"/>
        <v>888</v>
      </c>
    </row>
    <row r="89" spans="1:16" ht="12.75">
      <c r="A89" s="28" t="s">
        <v>54</v>
      </c>
      <c r="B89">
        <v>576</v>
      </c>
      <c r="C89" s="1">
        <f t="shared" si="0"/>
        <v>0.005657819774865921</v>
      </c>
      <c r="D89" s="5">
        <f t="shared" si="1"/>
        <v>0</v>
      </c>
      <c r="E89" s="5">
        <f t="shared" si="9"/>
        <v>576</v>
      </c>
      <c r="F89" s="72">
        <f>E89</f>
        <v>576</v>
      </c>
      <c r="P89" s="17">
        <f t="shared" si="8"/>
        <v>576</v>
      </c>
    </row>
    <row r="90" spans="1:16" ht="12.75">
      <c r="A90" s="28" t="s">
        <v>55</v>
      </c>
      <c r="B90">
        <v>12910</v>
      </c>
      <c r="C90" s="1">
        <f t="shared" si="0"/>
        <v>0.12680981474569278</v>
      </c>
      <c r="D90" s="5">
        <f t="shared" si="1"/>
        <v>0</v>
      </c>
      <c r="E90" s="5">
        <f t="shared" si="9"/>
        <v>12910</v>
      </c>
      <c r="F90" s="72">
        <f>E90</f>
        <v>12910</v>
      </c>
      <c r="P90" s="17">
        <f t="shared" si="8"/>
        <v>12910</v>
      </c>
    </row>
    <row r="91" spans="1:16" ht="12.75">
      <c r="A91" s="26" t="s">
        <v>56</v>
      </c>
      <c r="B91">
        <v>1</v>
      </c>
      <c r="C91" s="1">
        <f t="shared" si="0"/>
        <v>9.82260377580889E-06</v>
      </c>
      <c r="D91" s="5">
        <f t="shared" si="1"/>
        <v>0</v>
      </c>
      <c r="E91" s="5">
        <f t="shared" si="9"/>
        <v>1</v>
      </c>
      <c r="H91" s="68">
        <f>E91</f>
        <v>1</v>
      </c>
      <c r="P91" s="17">
        <f t="shared" si="8"/>
        <v>1</v>
      </c>
    </row>
    <row r="92" spans="1:16" ht="12.75">
      <c r="A92" s="26" t="s">
        <v>57</v>
      </c>
      <c r="B92">
        <v>87</v>
      </c>
      <c r="C92" s="1">
        <f t="shared" si="0"/>
        <v>0.0008545665284953735</v>
      </c>
      <c r="D92" s="5">
        <f t="shared" si="1"/>
        <v>0</v>
      </c>
      <c r="E92" s="5">
        <f t="shared" si="9"/>
        <v>87</v>
      </c>
      <c r="H92" s="68">
        <f aca="true" t="shared" si="10" ref="H92:H98">E92</f>
        <v>87</v>
      </c>
      <c r="P92" s="17">
        <f t="shared" si="8"/>
        <v>87</v>
      </c>
    </row>
    <row r="93" spans="1:16" ht="12.75">
      <c r="A93" s="26" t="s">
        <v>105</v>
      </c>
      <c r="B93">
        <v>4</v>
      </c>
      <c r="C93" s="1">
        <f t="shared" si="0"/>
        <v>3.929041510323556E-05</v>
      </c>
      <c r="D93" s="5">
        <f t="shared" si="1"/>
        <v>0</v>
      </c>
      <c r="E93" s="5">
        <f t="shared" si="9"/>
        <v>4</v>
      </c>
      <c r="H93" s="68">
        <f t="shared" si="10"/>
        <v>4</v>
      </c>
      <c r="P93" s="17">
        <f t="shared" si="8"/>
        <v>4</v>
      </c>
    </row>
    <row r="94" spans="1:16" ht="12.75">
      <c r="A94" s="26" t="s">
        <v>58</v>
      </c>
      <c r="B94">
        <v>85</v>
      </c>
      <c r="C94" s="1">
        <f t="shared" si="0"/>
        <v>0.0008349213209437558</v>
      </c>
      <c r="D94" s="5">
        <f t="shared" si="1"/>
        <v>0</v>
      </c>
      <c r="E94" s="5">
        <f t="shared" si="9"/>
        <v>85</v>
      </c>
      <c r="H94" s="68">
        <f t="shared" si="10"/>
        <v>85</v>
      </c>
      <c r="P94" s="17">
        <f t="shared" si="8"/>
        <v>85</v>
      </c>
    </row>
    <row r="95" spans="1:16" ht="12.75">
      <c r="A95" s="26" t="s">
        <v>59</v>
      </c>
      <c r="B95">
        <v>92</v>
      </c>
      <c r="C95" s="1">
        <f t="shared" si="0"/>
        <v>0.000903679547374418</v>
      </c>
      <c r="D95" s="5">
        <f t="shared" si="1"/>
        <v>0</v>
      </c>
      <c r="E95" s="5">
        <f t="shared" si="9"/>
        <v>92</v>
      </c>
      <c r="H95" s="68">
        <f t="shared" si="10"/>
        <v>92</v>
      </c>
      <c r="P95" s="17">
        <f t="shared" si="8"/>
        <v>92</v>
      </c>
    </row>
    <row r="96" spans="1:16" ht="12.75">
      <c r="A96" s="26" t="s">
        <v>60</v>
      </c>
      <c r="B96">
        <v>19</v>
      </c>
      <c r="C96" s="1">
        <f t="shared" si="0"/>
        <v>0.00018662947174036894</v>
      </c>
      <c r="D96" s="5">
        <f t="shared" si="1"/>
        <v>0</v>
      </c>
      <c r="E96" s="5">
        <f t="shared" si="9"/>
        <v>19</v>
      </c>
      <c r="H96" s="68">
        <f t="shared" si="10"/>
        <v>19</v>
      </c>
      <c r="P96" s="17">
        <f t="shared" si="8"/>
        <v>19</v>
      </c>
    </row>
    <row r="97" spans="1:16" ht="12.75">
      <c r="A97" s="26" t="s">
        <v>61</v>
      </c>
      <c r="B97">
        <v>48</v>
      </c>
      <c r="C97" s="1">
        <f t="shared" si="0"/>
        <v>0.0004714849812388268</v>
      </c>
      <c r="D97" s="5">
        <f t="shared" si="1"/>
        <v>0</v>
      </c>
      <c r="E97" s="5">
        <f t="shared" si="9"/>
        <v>48</v>
      </c>
      <c r="H97" s="68">
        <f t="shared" si="10"/>
        <v>48</v>
      </c>
      <c r="P97" s="17">
        <f t="shared" si="8"/>
        <v>48</v>
      </c>
    </row>
    <row r="98" spans="1:16" ht="12.75">
      <c r="A98" s="26" t="s">
        <v>62</v>
      </c>
      <c r="B98">
        <v>30</v>
      </c>
      <c r="C98" s="1">
        <f t="shared" si="0"/>
        <v>0.00029467811327426674</v>
      </c>
      <c r="D98" s="5">
        <f t="shared" si="1"/>
        <v>0</v>
      </c>
      <c r="E98" s="5">
        <f t="shared" si="9"/>
        <v>30</v>
      </c>
      <c r="H98" s="68">
        <f t="shared" si="10"/>
        <v>30</v>
      </c>
      <c r="P98" s="17">
        <f t="shared" si="8"/>
        <v>30</v>
      </c>
    </row>
    <row r="99" spans="1:16" ht="12.75">
      <c r="A99" s="27" t="s">
        <v>63</v>
      </c>
      <c r="B99">
        <v>11</v>
      </c>
      <c r="C99" s="1">
        <f t="shared" si="0"/>
        <v>0.0001080486415338978</v>
      </c>
      <c r="D99" s="5">
        <f t="shared" si="1"/>
        <v>0</v>
      </c>
      <c r="E99" s="5">
        <f t="shared" si="9"/>
        <v>11</v>
      </c>
      <c r="I99" s="69">
        <f>E99</f>
        <v>11</v>
      </c>
      <c r="P99" s="17">
        <f t="shared" si="8"/>
        <v>11</v>
      </c>
    </row>
    <row r="100" spans="1:16" ht="12.75">
      <c r="A100" s="27" t="s">
        <v>106</v>
      </c>
      <c r="B100">
        <v>28</v>
      </c>
      <c r="C100" s="1">
        <f t="shared" si="0"/>
        <v>0.000275032905722649</v>
      </c>
      <c r="D100" s="5">
        <f t="shared" si="1"/>
        <v>0</v>
      </c>
      <c r="E100" s="5">
        <f t="shared" si="9"/>
        <v>28</v>
      </c>
      <c r="I100" s="69">
        <f aca="true" t="shared" si="11" ref="I100:I112">E100</f>
        <v>28</v>
      </c>
      <c r="P100" s="17">
        <f t="shared" si="8"/>
        <v>28</v>
      </c>
    </row>
    <row r="101" spans="1:16" ht="12.75">
      <c r="A101" s="27" t="s">
        <v>107</v>
      </c>
      <c r="B101">
        <v>7</v>
      </c>
      <c r="C101" s="1">
        <f t="shared" si="0"/>
        <v>6.875822643066225E-05</v>
      </c>
      <c r="D101" s="5">
        <f t="shared" si="1"/>
        <v>0</v>
      </c>
      <c r="E101" s="5">
        <f t="shared" si="9"/>
        <v>7</v>
      </c>
      <c r="I101" s="69">
        <f t="shared" si="11"/>
        <v>7</v>
      </c>
      <c r="P101" s="17">
        <f t="shared" si="8"/>
        <v>7</v>
      </c>
    </row>
    <row r="102" spans="1:16" ht="12.75">
      <c r="A102" s="27" t="s">
        <v>64</v>
      </c>
      <c r="B102"/>
      <c r="C102" s="1">
        <f t="shared" si="0"/>
        <v>0</v>
      </c>
      <c r="D102" s="5">
        <f t="shared" si="1"/>
        <v>0</v>
      </c>
      <c r="E102" s="5">
        <f t="shared" si="9"/>
        <v>0</v>
      </c>
      <c r="I102" s="69">
        <f t="shared" si="11"/>
        <v>0</v>
      </c>
      <c r="P102" s="17">
        <f t="shared" si="8"/>
        <v>0</v>
      </c>
    </row>
    <row r="103" spans="1:16" ht="12.75">
      <c r="A103" s="27" t="s">
        <v>108</v>
      </c>
      <c r="B103">
        <v>90</v>
      </c>
      <c r="C103" s="1">
        <f t="shared" si="0"/>
        <v>0.0008840343398228002</v>
      </c>
      <c r="D103" s="5">
        <f t="shared" si="1"/>
        <v>0</v>
      </c>
      <c r="E103" s="5">
        <f t="shared" si="2"/>
        <v>90</v>
      </c>
      <c r="I103" s="69">
        <f t="shared" si="11"/>
        <v>90</v>
      </c>
      <c r="P103" s="17">
        <f t="shared" si="8"/>
        <v>90</v>
      </c>
    </row>
    <row r="104" spans="1:16" ht="12.75">
      <c r="A104" s="27" t="s">
        <v>65</v>
      </c>
      <c r="B104">
        <v>15</v>
      </c>
      <c r="C104" s="1">
        <f t="shared" si="0"/>
        <v>0.00014733905663713337</v>
      </c>
      <c r="D104" s="5">
        <f t="shared" si="1"/>
        <v>0</v>
      </c>
      <c r="E104" s="5">
        <f t="shared" si="2"/>
        <v>15</v>
      </c>
      <c r="I104" s="69">
        <f t="shared" si="11"/>
        <v>15</v>
      </c>
      <c r="P104" s="17">
        <f t="shared" si="8"/>
        <v>15</v>
      </c>
    </row>
    <row r="105" spans="1:16" ht="12.75">
      <c r="A105" s="27" t="s">
        <v>109</v>
      </c>
      <c r="B105"/>
      <c r="C105" s="1">
        <f t="shared" si="0"/>
        <v>0</v>
      </c>
      <c r="D105" s="5">
        <f t="shared" si="1"/>
        <v>0</v>
      </c>
      <c r="E105" s="5">
        <f t="shared" si="2"/>
        <v>0</v>
      </c>
      <c r="I105" s="69">
        <f t="shared" si="11"/>
        <v>0</v>
      </c>
      <c r="P105" s="17">
        <f t="shared" si="8"/>
        <v>0</v>
      </c>
    </row>
    <row r="106" spans="1:16" ht="12.75">
      <c r="A106" s="27" t="s">
        <v>66</v>
      </c>
      <c r="B106"/>
      <c r="C106" s="1">
        <f t="shared" si="0"/>
        <v>0</v>
      </c>
      <c r="D106" s="5">
        <f t="shared" si="1"/>
        <v>0</v>
      </c>
      <c r="E106" s="5">
        <f t="shared" si="2"/>
        <v>0</v>
      </c>
      <c r="I106" s="69">
        <f t="shared" si="11"/>
        <v>0</v>
      </c>
      <c r="P106" s="17">
        <f t="shared" si="8"/>
        <v>0</v>
      </c>
    </row>
    <row r="107" spans="1:16" ht="12.75">
      <c r="A107" s="27" t="s">
        <v>120</v>
      </c>
      <c r="B107"/>
      <c r="C107" s="1">
        <f t="shared" si="0"/>
        <v>0</v>
      </c>
      <c r="D107" s="5">
        <f t="shared" si="1"/>
        <v>0</v>
      </c>
      <c r="E107" s="5">
        <f aca="true" t="shared" si="12" ref="E107:E126">B107+D107</f>
        <v>0</v>
      </c>
      <c r="I107" s="69">
        <f t="shared" si="11"/>
        <v>0</v>
      </c>
      <c r="P107" s="17">
        <f t="shared" si="8"/>
        <v>0</v>
      </c>
    </row>
    <row r="108" spans="1:16" ht="12.75">
      <c r="A108" s="27" t="s">
        <v>67</v>
      </c>
      <c r="B108">
        <v>4</v>
      </c>
      <c r="C108" s="1">
        <f>B108/$B$140</f>
        <v>3.929041510323556E-05</v>
      </c>
      <c r="D108" s="5">
        <f>C108*$B$143</f>
        <v>0</v>
      </c>
      <c r="E108" s="5">
        <f>B108+D108</f>
        <v>4</v>
      </c>
      <c r="I108" s="69">
        <f>E108</f>
        <v>4</v>
      </c>
      <c r="P108" s="17">
        <f>E108</f>
        <v>4</v>
      </c>
    </row>
    <row r="109" spans="1:16" ht="12.75">
      <c r="A109" s="27" t="s">
        <v>201</v>
      </c>
      <c r="B109">
        <v>34</v>
      </c>
      <c r="C109" s="1">
        <f>B109/$B$140</f>
        <v>0.0003339685283775023</v>
      </c>
      <c r="D109" s="5">
        <f>C109*$B$143</f>
        <v>0</v>
      </c>
      <c r="E109" s="5">
        <f>B109+D109</f>
        <v>34</v>
      </c>
      <c r="I109" s="69">
        <f>E109</f>
        <v>34</v>
      </c>
      <c r="P109" s="17">
        <f>E109</f>
        <v>34</v>
      </c>
    </row>
    <row r="110" spans="1:16" ht="12.75">
      <c r="A110" s="27" t="s">
        <v>68</v>
      </c>
      <c r="B110">
        <v>1</v>
      </c>
      <c r="C110" s="1">
        <f t="shared" si="0"/>
        <v>9.82260377580889E-06</v>
      </c>
      <c r="D110" s="5">
        <f t="shared" si="1"/>
        <v>0</v>
      </c>
      <c r="E110" s="5">
        <f t="shared" si="12"/>
        <v>1</v>
      </c>
      <c r="I110" s="69">
        <f t="shared" si="11"/>
        <v>1</v>
      </c>
      <c r="P110" s="17">
        <f t="shared" si="8"/>
        <v>1</v>
      </c>
    </row>
    <row r="111" spans="1:16" ht="12.75">
      <c r="A111" s="27" t="s">
        <v>135</v>
      </c>
      <c r="B111"/>
      <c r="C111" s="1">
        <f t="shared" si="0"/>
        <v>0</v>
      </c>
      <c r="D111" s="5">
        <f t="shared" si="1"/>
        <v>0</v>
      </c>
      <c r="E111" s="5">
        <f t="shared" si="12"/>
        <v>0</v>
      </c>
      <c r="I111" s="69">
        <f t="shared" si="11"/>
        <v>0</v>
      </c>
      <c r="P111" s="17">
        <f t="shared" si="8"/>
        <v>0</v>
      </c>
    </row>
    <row r="112" spans="1:16" ht="12.75">
      <c r="A112" s="27" t="s">
        <v>110</v>
      </c>
      <c r="B112">
        <v>5</v>
      </c>
      <c r="C112" s="1">
        <f t="shared" si="0"/>
        <v>4.9113018879044455E-05</v>
      </c>
      <c r="D112" s="5">
        <f t="shared" si="1"/>
        <v>0</v>
      </c>
      <c r="E112" s="5">
        <f t="shared" si="12"/>
        <v>5</v>
      </c>
      <c r="I112" s="69">
        <f t="shared" si="11"/>
        <v>5</v>
      </c>
      <c r="P112" s="17">
        <f t="shared" si="8"/>
        <v>5</v>
      </c>
    </row>
    <row r="113" spans="1:16" ht="12.75">
      <c r="A113" s="31" t="s">
        <v>125</v>
      </c>
      <c r="B113">
        <v>31</v>
      </c>
      <c r="C113" s="1">
        <f t="shared" si="0"/>
        <v>0.00030450071705007565</v>
      </c>
      <c r="D113" s="5">
        <f t="shared" si="1"/>
        <v>0</v>
      </c>
      <c r="E113" s="5">
        <f t="shared" si="12"/>
        <v>31</v>
      </c>
      <c r="I113" s="6"/>
      <c r="J113" s="73">
        <f>E113</f>
        <v>31</v>
      </c>
      <c r="P113" s="17">
        <f t="shared" si="8"/>
        <v>31</v>
      </c>
    </row>
    <row r="114" spans="1:16" ht="12.75">
      <c r="A114" s="31" t="s">
        <v>197</v>
      </c>
      <c r="B114"/>
      <c r="C114" s="1">
        <f t="shared" si="0"/>
        <v>0</v>
      </c>
      <c r="D114" s="5">
        <f t="shared" si="1"/>
        <v>0</v>
      </c>
      <c r="E114" s="5">
        <f t="shared" si="12"/>
        <v>0</v>
      </c>
      <c r="I114" s="6"/>
      <c r="J114" s="73">
        <f>E114</f>
        <v>0</v>
      </c>
      <c r="P114" s="17">
        <f t="shared" si="8"/>
        <v>0</v>
      </c>
    </row>
    <row r="115" spans="1:16" ht="12.75">
      <c r="A115" s="31" t="s">
        <v>126</v>
      </c>
      <c r="B115">
        <v>97</v>
      </c>
      <c r="C115" s="1">
        <f t="shared" si="0"/>
        <v>0.0009527925662534625</v>
      </c>
      <c r="D115" s="5">
        <f t="shared" si="1"/>
        <v>0</v>
      </c>
      <c r="E115" s="5">
        <f t="shared" si="12"/>
        <v>97</v>
      </c>
      <c r="I115" s="6"/>
      <c r="J115" s="73">
        <f>E115</f>
        <v>97</v>
      </c>
      <c r="P115" s="17">
        <f t="shared" si="8"/>
        <v>97</v>
      </c>
    </row>
    <row r="116" spans="1:16" ht="12.75">
      <c r="A116" s="31" t="s">
        <v>130</v>
      </c>
      <c r="B116">
        <v>98</v>
      </c>
      <c r="C116" s="1">
        <f>B116/$B$140</f>
        <v>0.0009626151700292714</v>
      </c>
      <c r="D116" s="5">
        <f>C116*$B$143</f>
        <v>0</v>
      </c>
      <c r="E116" s="5">
        <f>B116+D116</f>
        <v>98</v>
      </c>
      <c r="I116" s="6"/>
      <c r="J116" s="73">
        <f>E116</f>
        <v>98</v>
      </c>
      <c r="P116" s="17">
        <f>E116</f>
        <v>98</v>
      </c>
    </row>
    <row r="117" spans="1:16" ht="12.75">
      <c r="A117" s="32" t="s">
        <v>175</v>
      </c>
      <c r="B117">
        <v>23</v>
      </c>
      <c r="C117" s="1">
        <f t="shared" si="0"/>
        <v>0.0002259198868436045</v>
      </c>
      <c r="D117" s="5">
        <f t="shared" si="1"/>
        <v>0</v>
      </c>
      <c r="E117" s="5">
        <f t="shared" si="12"/>
        <v>23</v>
      </c>
      <c r="I117" s="6"/>
      <c r="J117" s="6"/>
      <c r="L117" s="74">
        <f>E117</f>
        <v>23</v>
      </c>
      <c r="P117" s="17">
        <f t="shared" si="8"/>
        <v>23</v>
      </c>
    </row>
    <row r="118" spans="1:16" ht="12.75">
      <c r="A118" s="32" t="s">
        <v>69</v>
      </c>
      <c r="B118"/>
      <c r="C118" s="1">
        <f>B118/$B$140</f>
        <v>0</v>
      </c>
      <c r="D118" s="5">
        <f>C118*$B$143</f>
        <v>0</v>
      </c>
      <c r="E118" s="5">
        <f>B118+D118</f>
        <v>0</v>
      </c>
      <c r="I118" s="6"/>
      <c r="J118" s="6"/>
      <c r="L118" s="74">
        <f>E118</f>
        <v>0</v>
      </c>
      <c r="P118" s="17">
        <f>E118</f>
        <v>0</v>
      </c>
    </row>
    <row r="119" spans="1:16" ht="12.75">
      <c r="A119" s="32" t="s">
        <v>71</v>
      </c>
      <c r="B119">
        <v>22</v>
      </c>
      <c r="C119" s="1">
        <f t="shared" si="0"/>
        <v>0.0002160972830677956</v>
      </c>
      <c r="D119" s="5">
        <f t="shared" si="1"/>
        <v>0</v>
      </c>
      <c r="E119" s="5">
        <f t="shared" si="12"/>
        <v>22</v>
      </c>
      <c r="I119" s="6"/>
      <c r="L119" s="74">
        <f>E119</f>
        <v>22</v>
      </c>
      <c r="P119" s="17">
        <f t="shared" si="8"/>
        <v>22</v>
      </c>
    </row>
    <row r="120" spans="1:16" ht="12.75">
      <c r="A120" s="32" t="s">
        <v>222</v>
      </c>
      <c r="B120">
        <v>10</v>
      </c>
      <c r="C120" s="1">
        <f t="shared" si="0"/>
        <v>9.822603775808891E-05</v>
      </c>
      <c r="D120" s="5">
        <f t="shared" si="1"/>
        <v>0</v>
      </c>
      <c r="E120" s="5">
        <f t="shared" si="12"/>
        <v>10</v>
      </c>
      <c r="I120" s="6"/>
      <c r="L120" s="74"/>
      <c r="P120" s="17">
        <f t="shared" si="8"/>
        <v>10</v>
      </c>
    </row>
    <row r="121" spans="1:16" ht="12.75">
      <c r="A121" s="32" t="s">
        <v>163</v>
      </c>
      <c r="B121"/>
      <c r="C121" s="1">
        <f t="shared" si="0"/>
        <v>0</v>
      </c>
      <c r="D121" s="5">
        <f t="shared" si="1"/>
        <v>0</v>
      </c>
      <c r="E121" s="5">
        <f t="shared" si="12"/>
        <v>0</v>
      </c>
      <c r="I121" s="6"/>
      <c r="J121" s="6"/>
      <c r="L121" s="74">
        <f>E121</f>
        <v>0</v>
      </c>
      <c r="P121" s="17">
        <f t="shared" si="8"/>
        <v>0</v>
      </c>
    </row>
    <row r="122" spans="1:16" ht="12.75">
      <c r="A122" s="32" t="s">
        <v>72</v>
      </c>
      <c r="B122">
        <v>43</v>
      </c>
      <c r="C122" s="1">
        <f t="shared" si="0"/>
        <v>0.00042237196235978236</v>
      </c>
      <c r="D122" s="5">
        <f t="shared" si="1"/>
        <v>0</v>
      </c>
      <c r="E122" s="5">
        <f t="shared" si="12"/>
        <v>43</v>
      </c>
      <c r="L122" s="74">
        <f>E122</f>
        <v>43</v>
      </c>
      <c r="P122" s="17">
        <f t="shared" si="8"/>
        <v>43</v>
      </c>
    </row>
    <row r="123" spans="1:16" ht="12.75">
      <c r="A123" s="32" t="s">
        <v>73</v>
      </c>
      <c r="B123">
        <v>55</v>
      </c>
      <c r="C123" s="1">
        <f t="shared" si="0"/>
        <v>0.0005402432076694891</v>
      </c>
      <c r="D123" s="5">
        <f t="shared" si="1"/>
        <v>0</v>
      </c>
      <c r="E123" s="5">
        <f t="shared" si="12"/>
        <v>55</v>
      </c>
      <c r="L123" s="74">
        <f>E123</f>
        <v>55</v>
      </c>
      <c r="P123" s="17">
        <f t="shared" si="8"/>
        <v>55</v>
      </c>
    </row>
    <row r="124" spans="1:16" ht="12.75">
      <c r="A124" s="32" t="s">
        <v>74</v>
      </c>
      <c r="B124">
        <v>86</v>
      </c>
      <c r="C124" s="1">
        <f t="shared" si="0"/>
        <v>0.0008447439247195647</v>
      </c>
      <c r="D124" s="5">
        <f t="shared" si="1"/>
        <v>0</v>
      </c>
      <c r="E124" s="5">
        <f t="shared" si="12"/>
        <v>86</v>
      </c>
      <c r="L124" s="74">
        <f>E124</f>
        <v>86</v>
      </c>
      <c r="P124" s="17">
        <f t="shared" si="8"/>
        <v>86</v>
      </c>
    </row>
    <row r="125" spans="1:16" ht="12.75">
      <c r="A125" s="32" t="s">
        <v>177</v>
      </c>
      <c r="B125">
        <v>3</v>
      </c>
      <c r="C125" s="1">
        <f t="shared" si="0"/>
        <v>2.9467811327426674E-05</v>
      </c>
      <c r="D125" s="5">
        <f t="shared" si="1"/>
        <v>0</v>
      </c>
      <c r="E125" s="5">
        <f t="shared" si="12"/>
        <v>3</v>
      </c>
      <c r="L125" s="74">
        <f>E125</f>
        <v>3</v>
      </c>
      <c r="P125" s="17">
        <f t="shared" si="8"/>
        <v>3</v>
      </c>
    </row>
    <row r="126" spans="1:16" ht="12.75">
      <c r="A126" s="43" t="s">
        <v>111</v>
      </c>
      <c r="B126"/>
      <c r="C126" s="1">
        <f t="shared" si="0"/>
        <v>0</v>
      </c>
      <c r="D126" s="5">
        <f t="shared" si="1"/>
        <v>0</v>
      </c>
      <c r="E126" s="5">
        <f t="shared" si="12"/>
        <v>0</v>
      </c>
      <c r="M126" s="76">
        <f>E126</f>
        <v>0</v>
      </c>
      <c r="P126" s="17">
        <f t="shared" si="8"/>
        <v>0</v>
      </c>
    </row>
    <row r="127" spans="1:16" ht="12.75">
      <c r="A127" s="31" t="s">
        <v>112</v>
      </c>
      <c r="B127">
        <v>6</v>
      </c>
      <c r="C127" s="1">
        <f t="shared" si="0"/>
        <v>5.893562265485335E-05</v>
      </c>
      <c r="D127" s="5">
        <f t="shared" si="1"/>
        <v>0</v>
      </c>
      <c r="E127" s="5">
        <f t="shared" si="2"/>
        <v>6</v>
      </c>
      <c r="J127" s="73">
        <f aca="true" t="shared" si="13" ref="J127:J132">E127</f>
        <v>6</v>
      </c>
      <c r="P127" s="17">
        <f t="shared" si="8"/>
        <v>6</v>
      </c>
    </row>
    <row r="128" spans="1:16" ht="12.75">
      <c r="A128" s="31" t="s">
        <v>113</v>
      </c>
      <c r="B128">
        <v>19</v>
      </c>
      <c r="C128" s="1">
        <f t="shared" si="0"/>
        <v>0.00018662947174036894</v>
      </c>
      <c r="D128" s="5">
        <f t="shared" si="1"/>
        <v>0</v>
      </c>
      <c r="E128" s="5">
        <f t="shared" si="2"/>
        <v>19</v>
      </c>
      <c r="J128" s="73">
        <f t="shared" si="13"/>
        <v>19</v>
      </c>
      <c r="P128" s="17">
        <f t="shared" si="8"/>
        <v>19</v>
      </c>
    </row>
    <row r="129" spans="1:16" ht="12.75">
      <c r="A129" s="31" t="s">
        <v>75</v>
      </c>
      <c r="B129">
        <v>11</v>
      </c>
      <c r="C129" s="1">
        <f t="shared" si="0"/>
        <v>0.0001080486415338978</v>
      </c>
      <c r="D129" s="5">
        <f t="shared" si="1"/>
        <v>0</v>
      </c>
      <c r="E129" s="5">
        <f t="shared" si="2"/>
        <v>11</v>
      </c>
      <c r="J129" s="73">
        <f t="shared" si="13"/>
        <v>11</v>
      </c>
      <c r="K129" s="6"/>
      <c r="P129" s="17">
        <f t="shared" si="8"/>
        <v>11</v>
      </c>
    </row>
    <row r="130" spans="1:16" ht="12.75">
      <c r="A130" s="31" t="s">
        <v>127</v>
      </c>
      <c r="B130"/>
      <c r="C130" s="1">
        <f t="shared" si="0"/>
        <v>0</v>
      </c>
      <c r="D130" s="5">
        <f t="shared" si="1"/>
        <v>0</v>
      </c>
      <c r="E130" s="5">
        <f t="shared" si="2"/>
        <v>0</v>
      </c>
      <c r="J130" s="73">
        <f t="shared" si="13"/>
        <v>0</v>
      </c>
      <c r="P130" s="17">
        <f t="shared" si="8"/>
        <v>0</v>
      </c>
    </row>
    <row r="131" spans="1:16" ht="12.75">
      <c r="A131" s="31" t="s">
        <v>178</v>
      </c>
      <c r="B131">
        <v>26</v>
      </c>
      <c r="C131" s="1">
        <f t="shared" si="0"/>
        <v>0.0002553876981710312</v>
      </c>
      <c r="D131" s="5">
        <f t="shared" si="1"/>
        <v>0</v>
      </c>
      <c r="E131" s="5">
        <f t="shared" si="2"/>
        <v>26</v>
      </c>
      <c r="J131" s="73">
        <f t="shared" si="13"/>
        <v>26</v>
      </c>
      <c r="P131" s="17">
        <f t="shared" si="8"/>
        <v>26</v>
      </c>
    </row>
    <row r="132" spans="1:16" ht="12.75">
      <c r="A132" s="31" t="s">
        <v>76</v>
      </c>
      <c r="B132"/>
      <c r="C132" s="1">
        <f t="shared" si="0"/>
        <v>0</v>
      </c>
      <c r="D132" s="5">
        <f t="shared" si="1"/>
        <v>0</v>
      </c>
      <c r="E132" s="5">
        <f t="shared" si="2"/>
        <v>0</v>
      </c>
      <c r="J132" s="73">
        <f t="shared" si="13"/>
        <v>0</v>
      </c>
      <c r="P132" s="17">
        <f t="shared" si="8"/>
        <v>0</v>
      </c>
    </row>
    <row r="133" spans="1:16" ht="12.75">
      <c r="A133" s="33" t="s">
        <v>77</v>
      </c>
      <c r="B133"/>
      <c r="C133" s="1">
        <f aca="true" t="shared" si="14" ref="C133:C138">B133/$B$140</f>
        <v>0</v>
      </c>
      <c r="D133" s="5">
        <f aca="true" t="shared" si="15" ref="D133:D138">C133*$B$143</f>
        <v>0</v>
      </c>
      <c r="E133" s="5">
        <f aca="true" t="shared" si="16" ref="E133:E138">B133+D133</f>
        <v>0</v>
      </c>
      <c r="K133" s="75">
        <f>E133</f>
        <v>0</v>
      </c>
      <c r="P133" s="17">
        <f t="shared" si="8"/>
        <v>0</v>
      </c>
    </row>
    <row r="134" spans="1:16" ht="12.75">
      <c r="A134" s="32" t="s">
        <v>115</v>
      </c>
      <c r="B134">
        <v>32</v>
      </c>
      <c r="C134" s="1">
        <f t="shared" si="14"/>
        <v>0.0003143233208258845</v>
      </c>
      <c r="D134" s="5">
        <f t="shared" si="15"/>
        <v>0</v>
      </c>
      <c r="E134" s="5">
        <f t="shared" si="16"/>
        <v>32</v>
      </c>
      <c r="L134" s="74">
        <f>E134</f>
        <v>32</v>
      </c>
      <c r="P134" s="17">
        <f t="shared" si="8"/>
        <v>32</v>
      </c>
    </row>
    <row r="135" spans="1:16" ht="12.75">
      <c r="A135" s="32" t="s">
        <v>116</v>
      </c>
      <c r="B135">
        <v>12</v>
      </c>
      <c r="C135" s="1">
        <f t="shared" si="14"/>
        <v>0.0001178712453097067</v>
      </c>
      <c r="D135" s="5">
        <f t="shared" si="15"/>
        <v>0</v>
      </c>
      <c r="E135" s="5">
        <f t="shared" si="16"/>
        <v>12</v>
      </c>
      <c r="L135" s="74">
        <f>E135</f>
        <v>12</v>
      </c>
      <c r="P135" s="17">
        <f t="shared" si="8"/>
        <v>12</v>
      </c>
    </row>
    <row r="136" spans="1:16" ht="12.75">
      <c r="A136" s="30" t="s">
        <v>164</v>
      </c>
      <c r="B136"/>
      <c r="C136" s="1">
        <f t="shared" si="14"/>
        <v>0</v>
      </c>
      <c r="D136" s="5">
        <f t="shared" si="15"/>
        <v>0</v>
      </c>
      <c r="E136" s="5">
        <f t="shared" si="16"/>
        <v>0</v>
      </c>
      <c r="G136" s="77"/>
      <c r="O136" s="80">
        <f>E136</f>
        <v>0</v>
      </c>
      <c r="P136" s="17"/>
    </row>
    <row r="137" spans="1:16" ht="12.75">
      <c r="A137" s="29" t="s">
        <v>158</v>
      </c>
      <c r="B137">
        <v>3</v>
      </c>
      <c r="C137" s="1">
        <f t="shared" si="14"/>
        <v>2.9467811327426674E-05</v>
      </c>
      <c r="D137" s="5">
        <f t="shared" si="15"/>
        <v>0</v>
      </c>
      <c r="E137" s="5">
        <f t="shared" si="16"/>
        <v>3</v>
      </c>
      <c r="N137" s="70">
        <f>E137</f>
        <v>3</v>
      </c>
      <c r="P137" s="17">
        <f>E137</f>
        <v>3</v>
      </c>
    </row>
    <row r="138" spans="1:16" ht="12.75">
      <c r="A138" s="29" t="s">
        <v>78</v>
      </c>
      <c r="B138">
        <v>48</v>
      </c>
      <c r="C138" s="1">
        <f t="shared" si="14"/>
        <v>0.0004714849812388268</v>
      </c>
      <c r="D138" s="5">
        <f t="shared" si="15"/>
        <v>0</v>
      </c>
      <c r="E138" s="5">
        <f t="shared" si="16"/>
        <v>48</v>
      </c>
      <c r="N138" s="70">
        <f>E138</f>
        <v>48</v>
      </c>
      <c r="P138" s="17">
        <f t="shared" si="8"/>
        <v>48</v>
      </c>
    </row>
    <row r="139" spans="1:2" ht="12.75">
      <c r="A139"/>
      <c r="B139" s="16"/>
    </row>
    <row r="140" spans="1:16" ht="12.75">
      <c r="A140" s="1" t="s">
        <v>21</v>
      </c>
      <c r="B140" s="16">
        <v>101806</v>
      </c>
      <c r="C140" s="1">
        <f>B140/$B$141</f>
        <v>1</v>
      </c>
      <c r="E140" s="5">
        <f aca="true" t="shared" si="17" ref="E140:P140">SUM(E12:E138)</f>
        <v>101806</v>
      </c>
      <c r="F140" s="34">
        <f t="shared" si="17"/>
        <v>56470</v>
      </c>
      <c r="G140" s="35">
        <f t="shared" si="17"/>
        <v>4692</v>
      </c>
      <c r="H140" s="36">
        <f t="shared" si="17"/>
        <v>1950</v>
      </c>
      <c r="I140" s="37">
        <f t="shared" si="17"/>
        <v>3829</v>
      </c>
      <c r="J140" s="38">
        <f t="shared" si="17"/>
        <v>288</v>
      </c>
      <c r="K140" s="39">
        <f t="shared" si="17"/>
        <v>0</v>
      </c>
      <c r="L140" s="40">
        <f t="shared" si="17"/>
        <v>281</v>
      </c>
      <c r="M140" s="41">
        <f t="shared" si="17"/>
        <v>0</v>
      </c>
      <c r="N140" s="42">
        <f t="shared" si="17"/>
        <v>51</v>
      </c>
      <c r="O140" s="79">
        <f t="shared" si="17"/>
        <v>34235</v>
      </c>
      <c r="P140" s="5">
        <f t="shared" si="17"/>
        <v>67571</v>
      </c>
    </row>
    <row r="141" spans="1:4" ht="12.75">
      <c r="A141" s="1" t="s">
        <v>22</v>
      </c>
      <c r="B141" s="5">
        <v>101806</v>
      </c>
      <c r="D141" s="5" t="s">
        <v>20</v>
      </c>
    </row>
    <row r="142" spans="2:3" ht="12.75">
      <c r="B142" s="5" t="s">
        <v>20</v>
      </c>
      <c r="C142" s="5"/>
    </row>
    <row r="143" spans="1:2" ht="38.25">
      <c r="A143" s="18" t="s">
        <v>23</v>
      </c>
      <c r="B143" s="19">
        <f>B141-B140</f>
        <v>0</v>
      </c>
    </row>
    <row r="144" ht="13.5" thickBot="1"/>
    <row r="145" spans="1:12" ht="12.75">
      <c r="A145" s="44"/>
      <c r="B145" s="45"/>
      <c r="C145" s="46"/>
      <c r="D145" s="45"/>
      <c r="E145" s="45"/>
      <c r="F145" s="46"/>
      <c r="G145" s="46"/>
      <c r="H145" s="46"/>
      <c r="I145" s="46"/>
      <c r="J145" s="46"/>
      <c r="K145" s="46"/>
      <c r="L145" s="47"/>
    </row>
    <row r="146" spans="1:12" ht="12.75">
      <c r="A146" s="48">
        <v>1</v>
      </c>
      <c r="B146" s="49" t="s">
        <v>136</v>
      </c>
      <c r="C146" s="50"/>
      <c r="D146" s="49"/>
      <c r="E146" s="49"/>
      <c r="F146" s="50"/>
      <c r="G146" s="50"/>
      <c r="H146" s="50"/>
      <c r="I146" s="51">
        <f>P140</f>
        <v>67571</v>
      </c>
      <c r="J146" s="50"/>
      <c r="K146" s="50"/>
      <c r="L146" s="52"/>
    </row>
    <row r="147" spans="1:12" ht="13.5" thickBot="1">
      <c r="A147" s="48"/>
      <c r="B147" s="49"/>
      <c r="C147" s="50"/>
      <c r="D147" s="49"/>
      <c r="E147" s="49"/>
      <c r="F147" s="50"/>
      <c r="G147" s="50"/>
      <c r="H147" s="50"/>
      <c r="I147" s="53"/>
      <c r="J147" s="50"/>
      <c r="K147" s="50"/>
      <c r="L147" s="52"/>
    </row>
    <row r="148" spans="1:12" ht="13.5" thickBot="1">
      <c r="A148" s="48"/>
      <c r="B148" s="49"/>
      <c r="C148" s="50"/>
      <c r="D148" s="49"/>
      <c r="E148" s="49"/>
      <c r="F148" s="50"/>
      <c r="G148" s="50"/>
      <c r="H148" s="50"/>
      <c r="I148" s="54" t="s">
        <v>12</v>
      </c>
      <c r="J148" s="55" t="s">
        <v>137</v>
      </c>
      <c r="K148" s="55" t="s">
        <v>138</v>
      </c>
      <c r="L148" s="52"/>
    </row>
    <row r="149" spans="1:12" ht="12.75">
      <c r="A149" s="48">
        <v>2</v>
      </c>
      <c r="B149" s="49" t="s">
        <v>139</v>
      </c>
      <c r="C149" s="50"/>
      <c r="D149" s="49"/>
      <c r="E149" s="49"/>
      <c r="F149" s="50"/>
      <c r="G149" s="50"/>
      <c r="H149" s="50"/>
      <c r="I149" s="56">
        <f>J149+K149</f>
        <v>61162</v>
      </c>
      <c r="J149" s="56">
        <f>G140</f>
        <v>4692</v>
      </c>
      <c r="K149" s="56">
        <f>F140</f>
        <v>56470</v>
      </c>
      <c r="L149" s="52"/>
    </row>
    <row r="150" spans="1:12" ht="12.75">
      <c r="A150" s="48">
        <v>3</v>
      </c>
      <c r="B150" s="49" t="s">
        <v>140</v>
      </c>
      <c r="C150" s="50"/>
      <c r="D150" s="49"/>
      <c r="E150" s="49"/>
      <c r="F150" s="50"/>
      <c r="G150" s="50"/>
      <c r="H150" s="50"/>
      <c r="I150" s="56">
        <f>J150+K150</f>
        <v>5779</v>
      </c>
      <c r="J150" s="56">
        <f>H140</f>
        <v>1950</v>
      </c>
      <c r="K150" s="56">
        <f>I140</f>
        <v>3829</v>
      </c>
      <c r="L150" s="52"/>
    </row>
    <row r="151" spans="1:12" ht="12.75">
      <c r="A151" s="48">
        <v>4</v>
      </c>
      <c r="B151" s="49" t="s">
        <v>155</v>
      </c>
      <c r="C151" s="50"/>
      <c r="D151" s="49"/>
      <c r="E151" s="49"/>
      <c r="F151" s="50"/>
      <c r="G151" s="50"/>
      <c r="H151" s="50"/>
      <c r="I151" s="56">
        <f>J151+K151</f>
        <v>288</v>
      </c>
      <c r="J151" s="56">
        <f>J140</f>
        <v>288</v>
      </c>
      <c r="K151" s="56">
        <f>K140</f>
        <v>0</v>
      </c>
      <c r="L151" s="52"/>
    </row>
    <row r="152" spans="1:12" ht="12.75">
      <c r="A152" s="48">
        <v>5</v>
      </c>
      <c r="B152" s="49" t="s">
        <v>142</v>
      </c>
      <c r="C152" s="50"/>
      <c r="D152" s="49"/>
      <c r="E152" s="49"/>
      <c r="F152" s="50"/>
      <c r="G152" s="50"/>
      <c r="H152" s="50"/>
      <c r="I152" s="57">
        <f>L140</f>
        <v>281</v>
      </c>
      <c r="J152" s="50"/>
      <c r="K152" s="50"/>
      <c r="L152" s="52"/>
    </row>
    <row r="153" spans="1:12" ht="12.75">
      <c r="A153" s="48">
        <v>6</v>
      </c>
      <c r="B153" s="49" t="s">
        <v>143</v>
      </c>
      <c r="C153" s="50"/>
      <c r="D153" s="49"/>
      <c r="E153" s="49"/>
      <c r="F153" s="50"/>
      <c r="G153" s="50"/>
      <c r="H153" s="50"/>
      <c r="I153" s="51">
        <f>M140</f>
        <v>0</v>
      </c>
      <c r="J153" s="50"/>
      <c r="K153" s="50"/>
      <c r="L153" s="52"/>
    </row>
    <row r="154" spans="1:12" ht="12.75">
      <c r="A154" s="48">
        <v>9</v>
      </c>
      <c r="B154" s="49" t="s">
        <v>144</v>
      </c>
      <c r="C154" s="50"/>
      <c r="D154" s="49"/>
      <c r="E154" s="49"/>
      <c r="F154" s="50"/>
      <c r="G154" s="50"/>
      <c r="H154" s="50"/>
      <c r="I154" s="50"/>
      <c r="J154" s="50"/>
      <c r="K154" s="50"/>
      <c r="L154" s="52"/>
    </row>
    <row r="155" spans="1:12" ht="12.75">
      <c r="A155" s="48"/>
      <c r="B155" s="58" t="s">
        <v>145</v>
      </c>
      <c r="C155" s="59"/>
      <c r="D155" s="58" t="s">
        <v>146</v>
      </c>
      <c r="E155" s="49"/>
      <c r="F155" s="50"/>
      <c r="G155" s="50"/>
      <c r="H155" s="50"/>
      <c r="I155" s="50"/>
      <c r="J155" s="50"/>
      <c r="K155" s="50"/>
      <c r="L155" s="52"/>
    </row>
    <row r="156" spans="1:12" ht="12.75">
      <c r="A156" s="48"/>
      <c r="B156" s="49" t="s">
        <v>149</v>
      </c>
      <c r="C156" s="50"/>
      <c r="D156" s="60"/>
      <c r="E156" s="49"/>
      <c r="F156" s="50"/>
      <c r="G156" s="50"/>
      <c r="H156" s="50"/>
      <c r="I156" s="50"/>
      <c r="J156" s="50"/>
      <c r="K156" s="50"/>
      <c r="L156" s="52"/>
    </row>
    <row r="157" spans="1:12" ht="12.75">
      <c r="A157" s="48"/>
      <c r="B157" s="49" t="s">
        <v>150</v>
      </c>
      <c r="C157" s="50"/>
      <c r="D157" s="61"/>
      <c r="E157" s="49"/>
      <c r="F157" s="50"/>
      <c r="G157" s="50"/>
      <c r="H157" s="50"/>
      <c r="I157" s="50"/>
      <c r="J157" s="50"/>
      <c r="K157" s="50"/>
      <c r="L157" s="52"/>
    </row>
    <row r="158" spans="1:12" ht="12.75">
      <c r="A158" s="48"/>
      <c r="B158" s="49" t="s">
        <v>151</v>
      </c>
      <c r="C158" s="50"/>
      <c r="D158" s="61">
        <v>3512</v>
      </c>
      <c r="E158" s="49"/>
      <c r="F158" s="50"/>
      <c r="G158" s="50"/>
      <c r="H158" s="50"/>
      <c r="I158" s="50"/>
      <c r="J158" s="50"/>
      <c r="K158" s="50"/>
      <c r="L158" s="52"/>
    </row>
    <row r="159" spans="1:12" ht="12.75">
      <c r="A159" s="48"/>
      <c r="B159" s="49" t="s">
        <v>148</v>
      </c>
      <c r="C159" s="50"/>
      <c r="D159" s="60">
        <v>51</v>
      </c>
      <c r="E159" s="49"/>
      <c r="F159" s="50"/>
      <c r="G159" s="50"/>
      <c r="H159" s="50"/>
      <c r="I159" s="50"/>
      <c r="J159" s="50"/>
      <c r="K159" s="50"/>
      <c r="L159" s="52"/>
    </row>
    <row r="160" spans="1:12" ht="12.75">
      <c r="A160" s="48"/>
      <c r="B160" s="49" t="s">
        <v>152</v>
      </c>
      <c r="C160" s="50"/>
      <c r="D160" s="61">
        <v>195</v>
      </c>
      <c r="E160" s="49"/>
      <c r="F160" s="50"/>
      <c r="G160" s="50"/>
      <c r="H160" s="50"/>
      <c r="I160" s="50"/>
      <c r="J160" s="50"/>
      <c r="K160" s="50"/>
      <c r="L160" s="52"/>
    </row>
    <row r="161" spans="1:12" ht="12.75">
      <c r="A161" s="48"/>
      <c r="B161" s="49" t="s">
        <v>147</v>
      </c>
      <c r="C161" s="50"/>
      <c r="D161" s="61"/>
      <c r="E161" s="49"/>
      <c r="F161" s="50"/>
      <c r="G161" s="50"/>
      <c r="H161" s="50"/>
      <c r="I161" s="50"/>
      <c r="J161" s="50"/>
      <c r="K161" s="50"/>
      <c r="L161" s="52"/>
    </row>
    <row r="162" spans="1:12" ht="13.5" thickBot="1">
      <c r="A162" s="62"/>
      <c r="B162" s="63"/>
      <c r="C162" s="64"/>
      <c r="D162" s="63"/>
      <c r="E162" s="63"/>
      <c r="F162" s="64"/>
      <c r="G162" s="64"/>
      <c r="H162" s="64"/>
      <c r="I162" s="64"/>
      <c r="J162" s="64"/>
      <c r="K162" s="64"/>
      <c r="L162" s="65"/>
    </row>
  </sheetData>
  <sheetProtection/>
  <mergeCells count="1">
    <mergeCell ref="A2:P2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33"/>
  <sheetViews>
    <sheetView zoomScale="70" zoomScaleNormal="70" zoomScalePageLayoutView="0" workbookViewId="0" topLeftCell="A4">
      <pane ySplit="8" topLeftCell="A12" activePane="bottomLeft" state="frozen"/>
      <selection pane="topLeft" activeCell="E4" sqref="E4"/>
      <selection pane="bottomLeft" activeCell="O111" sqref="O111:P111"/>
    </sheetView>
  </sheetViews>
  <sheetFormatPr defaultColWidth="9.140625" defaultRowHeight="12.75"/>
  <cols>
    <col min="1" max="1" width="27.8515625" style="1" customWidth="1"/>
    <col min="2" max="2" width="11.57421875" style="5" customWidth="1"/>
    <col min="3" max="3" width="11.8515625" style="1" customWidth="1"/>
    <col min="4" max="4" width="12.28125" style="5" customWidth="1"/>
    <col min="5" max="5" width="12.57421875" style="5" bestFit="1" customWidth="1"/>
    <col min="6" max="9" width="9.140625" style="1" customWidth="1"/>
    <col min="10" max="10" width="9.57421875" style="1" customWidth="1"/>
    <col min="11" max="11" width="9.7109375" style="1" customWidth="1"/>
    <col min="12" max="12" width="10.00390625" style="1" customWidth="1"/>
    <col min="13" max="16384" width="9.140625" style="1" customWidth="1"/>
  </cols>
  <sheetData>
    <row r="1" spans="1:16" ht="15.75" customHeight="1">
      <c r="A1" s="1" t="s">
        <v>0</v>
      </c>
      <c r="B1" s="2"/>
      <c r="C1" s="3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s="4" customFormat="1" ht="28.5" customHeight="1">
      <c r="A2" s="82" t="s">
        <v>1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</row>
    <row r="3" ht="15" customHeight="1">
      <c r="A3" s="1" t="s">
        <v>2</v>
      </c>
    </row>
    <row r="4" ht="12.75" hidden="1">
      <c r="A4" s="1" t="s">
        <v>3</v>
      </c>
    </row>
    <row r="5" ht="12.75" hidden="1">
      <c r="A5" s="1" t="s">
        <v>4</v>
      </c>
    </row>
    <row r="6" ht="12.75" hidden="1">
      <c r="A6" s="1" t="s">
        <v>5</v>
      </c>
    </row>
    <row r="7" spans="1:5" s="6" customFormat="1" ht="12.75" hidden="1">
      <c r="A7" s="6" t="s">
        <v>6</v>
      </c>
      <c r="B7" s="7"/>
      <c r="D7" s="7"/>
      <c r="E7" s="7"/>
    </row>
    <row r="8" ht="12.75" hidden="1">
      <c r="A8" s="1" t="s">
        <v>7</v>
      </c>
    </row>
    <row r="9" ht="12.75" hidden="1"/>
    <row r="10" ht="20.25">
      <c r="A10" s="67" t="s">
        <v>169</v>
      </c>
    </row>
    <row r="11" spans="1:16" ht="63.75">
      <c r="A11" s="8" t="s">
        <v>8</v>
      </c>
      <c r="B11" s="9" t="s">
        <v>9</v>
      </c>
      <c r="C11" s="10" t="s">
        <v>10</v>
      </c>
      <c r="D11" s="9" t="s">
        <v>11</v>
      </c>
      <c r="E11" s="11" t="s">
        <v>12</v>
      </c>
      <c r="F11" s="12" t="s">
        <v>13</v>
      </c>
      <c r="G11" s="13" t="s">
        <v>14</v>
      </c>
      <c r="H11" s="14" t="s">
        <v>15</v>
      </c>
      <c r="I11" s="15" t="s">
        <v>16</v>
      </c>
      <c r="J11" s="20" t="s">
        <v>131</v>
      </c>
      <c r="K11" s="21" t="s">
        <v>132</v>
      </c>
      <c r="L11" s="22" t="s">
        <v>17</v>
      </c>
      <c r="M11" s="23" t="s">
        <v>133</v>
      </c>
      <c r="N11" s="24" t="s">
        <v>134</v>
      </c>
      <c r="O11" s="81" t="s">
        <v>19</v>
      </c>
      <c r="P11" s="10" t="s">
        <v>18</v>
      </c>
    </row>
    <row r="12" spans="1:16" ht="12.75">
      <c r="A12" s="26" t="s">
        <v>153</v>
      </c>
      <c r="B12"/>
      <c r="C12" s="1">
        <f aca="true" t="shared" si="0" ref="C12:C63">B12/$B$111</f>
        <v>0</v>
      </c>
      <c r="D12" s="5">
        <f aca="true" t="shared" si="1" ref="D12:D63">C12*$B$114</f>
        <v>0</v>
      </c>
      <c r="E12" s="5">
        <f aca="true" t="shared" si="2" ref="E12:E109">B12+D12</f>
        <v>0</v>
      </c>
      <c r="H12" s="68">
        <f>E12</f>
        <v>0</v>
      </c>
      <c r="I12" s="17"/>
      <c r="P12" s="17">
        <f>E12</f>
        <v>0</v>
      </c>
    </row>
    <row r="13" spans="1:16" ht="12.75">
      <c r="A13" s="27" t="s">
        <v>233</v>
      </c>
      <c r="B13"/>
      <c r="C13" s="1">
        <f>B13/$B$111</f>
        <v>0</v>
      </c>
      <c r="D13" s="5">
        <f>C13*$B$114</f>
        <v>0</v>
      </c>
      <c r="E13" s="5">
        <f>B13+D13</f>
        <v>0</v>
      </c>
      <c r="I13" s="69">
        <f>E13</f>
        <v>0</v>
      </c>
      <c r="P13" s="17">
        <f>E13</f>
        <v>0</v>
      </c>
    </row>
    <row r="14" spans="1:16" ht="12.75">
      <c r="A14" s="26" t="s">
        <v>24</v>
      </c>
      <c r="B14">
        <v>17</v>
      </c>
      <c r="C14" s="1">
        <f>B14/$B$111</f>
        <v>0.00039641824456673817</v>
      </c>
      <c r="D14" s="5">
        <f>C14*$B$114</f>
        <v>0</v>
      </c>
      <c r="E14" s="5">
        <f>B14+D14</f>
        <v>17</v>
      </c>
      <c r="H14" s="68">
        <f>E14</f>
        <v>17</v>
      </c>
      <c r="I14" s="17"/>
      <c r="P14" s="17">
        <f>E14</f>
        <v>17</v>
      </c>
    </row>
    <row r="15" spans="1:16" ht="12.75">
      <c r="A15" s="27" t="s">
        <v>25</v>
      </c>
      <c r="B15"/>
      <c r="C15" s="1">
        <f t="shared" si="0"/>
        <v>0</v>
      </c>
      <c r="D15" s="5">
        <f t="shared" si="1"/>
        <v>0</v>
      </c>
      <c r="E15" s="5">
        <f t="shared" si="2"/>
        <v>0</v>
      </c>
      <c r="I15" s="69">
        <f>E15</f>
        <v>0</v>
      </c>
      <c r="P15" s="17">
        <f aca="true" t="shared" si="3" ref="P15:P93">E15</f>
        <v>0</v>
      </c>
    </row>
    <row r="16" spans="1:16" ht="12.75">
      <c r="A16" s="26" t="s">
        <v>80</v>
      </c>
      <c r="B16"/>
      <c r="C16" s="1">
        <f t="shared" si="0"/>
        <v>0</v>
      </c>
      <c r="D16" s="5">
        <f t="shared" si="1"/>
        <v>0</v>
      </c>
      <c r="E16" s="5">
        <f aca="true" t="shared" si="4" ref="E16:E23">B16+D16</f>
        <v>0</v>
      </c>
      <c r="H16" s="68">
        <f>E16</f>
        <v>0</v>
      </c>
      <c r="I16" s="6"/>
      <c r="P16" s="17">
        <f t="shared" si="3"/>
        <v>0</v>
      </c>
    </row>
    <row r="17" spans="1:16" ht="12.75">
      <c r="A17" s="26" t="s">
        <v>81</v>
      </c>
      <c r="B17">
        <v>96</v>
      </c>
      <c r="C17" s="1">
        <f t="shared" si="0"/>
        <v>0.002238597145788639</v>
      </c>
      <c r="D17" s="5">
        <f t="shared" si="1"/>
        <v>0</v>
      </c>
      <c r="E17" s="5">
        <f t="shared" si="4"/>
        <v>96</v>
      </c>
      <c r="H17" s="68">
        <f>E17</f>
        <v>96</v>
      </c>
      <c r="I17" s="6"/>
      <c r="P17" s="17">
        <f t="shared" si="3"/>
        <v>96</v>
      </c>
    </row>
    <row r="18" spans="1:16" ht="12.75">
      <c r="A18" s="27" t="s">
        <v>206</v>
      </c>
      <c r="B18">
        <v>4</v>
      </c>
      <c r="C18" s="1">
        <f>B18/$B$111</f>
        <v>9.327488107452663E-05</v>
      </c>
      <c r="D18" s="5">
        <f>C18*$B$114</f>
        <v>0</v>
      </c>
      <c r="E18" s="5">
        <f t="shared" si="4"/>
        <v>4</v>
      </c>
      <c r="H18" s="6"/>
      <c r="I18" s="69">
        <f aca="true" t="shared" si="5" ref="I18:I23">E18</f>
        <v>4</v>
      </c>
      <c r="P18" s="17">
        <f>E18</f>
        <v>4</v>
      </c>
    </row>
    <row r="19" spans="1:16" ht="12.75">
      <c r="A19" s="27" t="s">
        <v>182</v>
      </c>
      <c r="B19">
        <v>1</v>
      </c>
      <c r="C19" s="1">
        <f>B19/$B$111</f>
        <v>2.3318720268631656E-05</v>
      </c>
      <c r="D19" s="5">
        <f>C19*$B$114</f>
        <v>0</v>
      </c>
      <c r="E19" s="5">
        <f>B19+D19</f>
        <v>1</v>
      </c>
      <c r="H19" s="6"/>
      <c r="I19" s="69">
        <f t="shared" si="5"/>
        <v>1</v>
      </c>
      <c r="P19" s="17">
        <f>E19</f>
        <v>1</v>
      </c>
    </row>
    <row r="20" spans="1:16" ht="12.75">
      <c r="A20" s="27" t="s">
        <v>154</v>
      </c>
      <c r="B20">
        <v>5</v>
      </c>
      <c r="C20" s="1">
        <f t="shared" si="0"/>
        <v>0.00011659360134315829</v>
      </c>
      <c r="D20" s="5">
        <f t="shared" si="1"/>
        <v>0</v>
      </c>
      <c r="E20" s="5">
        <f t="shared" si="4"/>
        <v>5</v>
      </c>
      <c r="H20" s="6"/>
      <c r="I20" s="69">
        <f t="shared" si="5"/>
        <v>5</v>
      </c>
      <c r="P20" s="17">
        <f t="shared" si="3"/>
        <v>5</v>
      </c>
    </row>
    <row r="21" spans="1:16" ht="12.75">
      <c r="A21" s="27" t="s">
        <v>25</v>
      </c>
      <c r="B21"/>
      <c r="C21" s="1">
        <f>B21/$B$111</f>
        <v>0</v>
      </c>
      <c r="D21" s="5">
        <f>C21*$B$114</f>
        <v>0</v>
      </c>
      <c r="E21" s="5">
        <f>B21+D21</f>
        <v>0</v>
      </c>
      <c r="H21" s="6"/>
      <c r="I21" s="69">
        <f t="shared" si="5"/>
        <v>0</v>
      </c>
      <c r="P21" s="17">
        <f>E21</f>
        <v>0</v>
      </c>
    </row>
    <row r="22" spans="1:16" ht="12.75">
      <c r="A22" s="27" t="s">
        <v>183</v>
      </c>
      <c r="B22">
        <v>3</v>
      </c>
      <c r="C22" s="1">
        <f t="shared" si="0"/>
        <v>6.995616080589497E-05</v>
      </c>
      <c r="D22" s="5">
        <f t="shared" si="1"/>
        <v>0</v>
      </c>
      <c r="E22" s="5">
        <f t="shared" si="4"/>
        <v>3</v>
      </c>
      <c r="H22" s="6"/>
      <c r="I22" s="69">
        <f t="shared" si="5"/>
        <v>3</v>
      </c>
      <c r="P22" s="17">
        <f t="shared" si="3"/>
        <v>3</v>
      </c>
    </row>
    <row r="23" spans="1:16" ht="12.75">
      <c r="A23" s="27" t="s">
        <v>83</v>
      </c>
      <c r="B23">
        <v>30</v>
      </c>
      <c r="C23" s="1">
        <f t="shared" si="0"/>
        <v>0.0006995616080589497</v>
      </c>
      <c r="D23" s="5">
        <f t="shared" si="1"/>
        <v>0</v>
      </c>
      <c r="E23" s="5">
        <f t="shared" si="4"/>
        <v>30</v>
      </c>
      <c r="H23" s="6"/>
      <c r="I23" s="69">
        <f t="shared" si="5"/>
        <v>30</v>
      </c>
      <c r="P23" s="17">
        <f t="shared" si="3"/>
        <v>30</v>
      </c>
    </row>
    <row r="24" spans="1:16" ht="12.75">
      <c r="A24" s="26" t="s">
        <v>26</v>
      </c>
      <c r="B24">
        <v>12</v>
      </c>
      <c r="C24" s="1">
        <f t="shared" si="0"/>
        <v>0.0002798246432235799</v>
      </c>
      <c r="D24" s="5">
        <f t="shared" si="1"/>
        <v>0</v>
      </c>
      <c r="E24" s="5">
        <f t="shared" si="2"/>
        <v>12</v>
      </c>
      <c r="H24" s="68">
        <f>E24</f>
        <v>12</v>
      </c>
      <c r="P24" s="17">
        <f t="shared" si="3"/>
        <v>12</v>
      </c>
    </row>
    <row r="25" spans="1:16" ht="12.75">
      <c r="A25" s="26" t="s">
        <v>27</v>
      </c>
      <c r="B25"/>
      <c r="C25" s="1">
        <f t="shared" si="0"/>
        <v>0</v>
      </c>
      <c r="D25" s="5">
        <f t="shared" si="1"/>
        <v>0</v>
      </c>
      <c r="E25" s="5">
        <f t="shared" si="2"/>
        <v>0</v>
      </c>
      <c r="H25" s="68">
        <f>E25</f>
        <v>0</v>
      </c>
      <c r="P25" s="17">
        <f t="shared" si="3"/>
        <v>0</v>
      </c>
    </row>
    <row r="26" spans="1:16" ht="12.75">
      <c r="A26" s="26" t="s">
        <v>207</v>
      </c>
      <c r="B26"/>
      <c r="C26" s="1">
        <f t="shared" si="0"/>
        <v>0</v>
      </c>
      <c r="D26" s="5">
        <f t="shared" si="1"/>
        <v>0</v>
      </c>
      <c r="E26" s="5">
        <f t="shared" si="2"/>
        <v>0</v>
      </c>
      <c r="H26" s="68">
        <f>E26</f>
        <v>0</v>
      </c>
      <c r="P26" s="17">
        <f t="shared" si="3"/>
        <v>0</v>
      </c>
    </row>
    <row r="27" spans="1:16" ht="12.75">
      <c r="A27" s="26" t="s">
        <v>28</v>
      </c>
      <c r="B27"/>
      <c r="C27" s="1">
        <f>B27/$B$111</f>
        <v>0</v>
      </c>
      <c r="D27" s="5">
        <f>C27*$B$114</f>
        <v>0</v>
      </c>
      <c r="E27" s="5">
        <f>B27+D27</f>
        <v>0</v>
      </c>
      <c r="H27" s="68">
        <f>E27</f>
        <v>0</v>
      </c>
      <c r="P27" s="17">
        <f>E27</f>
        <v>0</v>
      </c>
    </row>
    <row r="28" spans="1:16" ht="12.75">
      <c r="A28" s="26" t="s">
        <v>118</v>
      </c>
      <c r="B28"/>
      <c r="C28" s="1">
        <f t="shared" si="0"/>
        <v>0</v>
      </c>
      <c r="D28" s="5">
        <f t="shared" si="1"/>
        <v>0</v>
      </c>
      <c r="E28" s="5">
        <f t="shared" si="2"/>
        <v>0</v>
      </c>
      <c r="G28" s="6"/>
      <c r="H28" s="68">
        <f>E28</f>
        <v>0</v>
      </c>
      <c r="P28" s="17">
        <f t="shared" si="3"/>
        <v>0</v>
      </c>
    </row>
    <row r="29" spans="1:16" ht="12.75">
      <c r="A29" s="27" t="s">
        <v>87</v>
      </c>
      <c r="B29"/>
      <c r="C29" s="1">
        <f t="shared" si="0"/>
        <v>0</v>
      </c>
      <c r="D29" s="5">
        <f t="shared" si="1"/>
        <v>0</v>
      </c>
      <c r="E29" s="5">
        <f t="shared" si="2"/>
        <v>0</v>
      </c>
      <c r="H29" s="6"/>
      <c r="I29" s="69">
        <f>E29</f>
        <v>0</v>
      </c>
      <c r="P29" s="17">
        <f t="shared" si="3"/>
        <v>0</v>
      </c>
    </row>
    <row r="30" spans="1:16" ht="12.75">
      <c r="A30" s="27" t="s">
        <v>89</v>
      </c>
      <c r="B30"/>
      <c r="C30" s="1">
        <f t="shared" si="0"/>
        <v>0</v>
      </c>
      <c r="D30" s="5">
        <f t="shared" si="1"/>
        <v>0</v>
      </c>
      <c r="E30" s="5">
        <f>B30+D30</f>
        <v>0</v>
      </c>
      <c r="H30" s="6"/>
      <c r="I30" s="69">
        <f>E30</f>
        <v>0</v>
      </c>
      <c r="P30" s="17">
        <f t="shared" si="3"/>
        <v>0</v>
      </c>
    </row>
    <row r="31" spans="1:16" ht="12.75">
      <c r="A31" s="27" t="s">
        <v>29</v>
      </c>
      <c r="B31"/>
      <c r="C31" s="1">
        <f t="shared" si="0"/>
        <v>0</v>
      </c>
      <c r="D31" s="5">
        <f t="shared" si="1"/>
        <v>0</v>
      </c>
      <c r="E31" s="5">
        <f t="shared" si="2"/>
        <v>0</v>
      </c>
      <c r="I31" s="69">
        <f>E31</f>
        <v>0</v>
      </c>
      <c r="P31" s="17">
        <f t="shared" si="3"/>
        <v>0</v>
      </c>
    </row>
    <row r="32" spans="1:16" ht="12.75">
      <c r="A32" s="26" t="s">
        <v>185</v>
      </c>
      <c r="B32"/>
      <c r="C32" s="1">
        <f t="shared" si="0"/>
        <v>0</v>
      </c>
      <c r="D32" s="5">
        <f t="shared" si="1"/>
        <v>0</v>
      </c>
      <c r="E32" s="5">
        <f t="shared" si="2"/>
        <v>0</v>
      </c>
      <c r="H32" s="68">
        <f>E32</f>
        <v>0</v>
      </c>
      <c r="P32" s="17">
        <f t="shared" si="3"/>
        <v>0</v>
      </c>
    </row>
    <row r="33" spans="1:16" ht="12.75">
      <c r="A33" s="26" t="s">
        <v>208</v>
      </c>
      <c r="B33">
        <v>46</v>
      </c>
      <c r="C33" s="1">
        <f>B33/$B$111</f>
        <v>0.0010726611323570562</v>
      </c>
      <c r="D33" s="5">
        <f>C33*$B$114</f>
        <v>0</v>
      </c>
      <c r="E33" s="5">
        <f>B33+D33</f>
        <v>46</v>
      </c>
      <c r="H33" s="68">
        <f>E33</f>
        <v>46</v>
      </c>
      <c r="P33" s="17">
        <f>E33</f>
        <v>46</v>
      </c>
    </row>
    <row r="34" spans="1:16" ht="12.75">
      <c r="A34" s="27" t="s">
        <v>95</v>
      </c>
      <c r="B34">
        <v>6</v>
      </c>
      <c r="C34" s="1">
        <f t="shared" si="0"/>
        <v>0.00013991232161178995</v>
      </c>
      <c r="D34" s="5">
        <f t="shared" si="1"/>
        <v>0</v>
      </c>
      <c r="E34" s="5">
        <f t="shared" si="2"/>
        <v>6</v>
      </c>
      <c r="I34" s="69">
        <f>E34</f>
        <v>6</v>
      </c>
      <c r="P34" s="17">
        <f t="shared" si="3"/>
        <v>6</v>
      </c>
    </row>
    <row r="35" spans="1:16" ht="12.75">
      <c r="A35" s="27" t="s">
        <v>235</v>
      </c>
      <c r="B35">
        <v>10</v>
      </c>
      <c r="C35" s="1">
        <f>B35/$B$111</f>
        <v>0.00023318720268631659</v>
      </c>
      <c r="D35" s="5">
        <f>C35*$B$114</f>
        <v>0</v>
      </c>
      <c r="E35" s="5">
        <f>B35+D35</f>
        <v>10</v>
      </c>
      <c r="I35" s="69">
        <f>E35</f>
        <v>10</v>
      </c>
      <c r="P35" s="17">
        <f>E35</f>
        <v>10</v>
      </c>
    </row>
    <row r="36" spans="1:16" ht="12.75">
      <c r="A36" s="27" t="s">
        <v>98</v>
      </c>
      <c r="B36">
        <v>7</v>
      </c>
      <c r="C36" s="1">
        <f t="shared" si="0"/>
        <v>0.0001632310418804216</v>
      </c>
      <c r="D36" s="5">
        <f t="shared" si="1"/>
        <v>0</v>
      </c>
      <c r="E36" s="5">
        <f>B36+D36</f>
        <v>7</v>
      </c>
      <c r="I36" s="69">
        <f>E36</f>
        <v>7</v>
      </c>
      <c r="P36" s="17">
        <f t="shared" si="3"/>
        <v>7</v>
      </c>
    </row>
    <row r="37" spans="1:16" ht="12.75">
      <c r="A37" s="27" t="s">
        <v>209</v>
      </c>
      <c r="B37">
        <v>2</v>
      </c>
      <c r="C37" s="1">
        <f t="shared" si="0"/>
        <v>4.663744053726331E-05</v>
      </c>
      <c r="D37" s="5">
        <f t="shared" si="1"/>
        <v>0</v>
      </c>
      <c r="E37" s="5">
        <f t="shared" si="2"/>
        <v>2</v>
      </c>
      <c r="I37" s="69">
        <f>E37</f>
        <v>2</v>
      </c>
      <c r="P37" s="17">
        <f t="shared" si="3"/>
        <v>2</v>
      </c>
    </row>
    <row r="38" spans="1:16" ht="12.75">
      <c r="A38" s="29" t="s">
        <v>33</v>
      </c>
      <c r="B38"/>
      <c r="C38" s="1">
        <f t="shared" si="0"/>
        <v>0</v>
      </c>
      <c r="D38" s="5">
        <f t="shared" si="1"/>
        <v>0</v>
      </c>
      <c r="E38" s="5">
        <f t="shared" si="2"/>
        <v>0</v>
      </c>
      <c r="N38" s="70">
        <f>E38</f>
        <v>0</v>
      </c>
      <c r="P38" s="17">
        <f t="shared" si="3"/>
        <v>0</v>
      </c>
    </row>
    <row r="39" spans="1:16" ht="12.75">
      <c r="A39" s="30" t="s">
        <v>102</v>
      </c>
      <c r="B39">
        <v>3</v>
      </c>
      <c r="C39" s="1">
        <f t="shared" si="0"/>
        <v>6.995616080589497E-05</v>
      </c>
      <c r="D39" s="5">
        <f t="shared" si="1"/>
        <v>0</v>
      </c>
      <c r="E39" s="5">
        <f t="shared" si="2"/>
        <v>3</v>
      </c>
      <c r="G39" s="71">
        <f>E39</f>
        <v>3</v>
      </c>
      <c r="P39" s="17">
        <f t="shared" si="3"/>
        <v>3</v>
      </c>
    </row>
    <row r="40" spans="1:16" ht="12.75">
      <c r="A40" s="30" t="s">
        <v>34</v>
      </c>
      <c r="B40">
        <v>12</v>
      </c>
      <c r="C40" s="1">
        <f>B40/$B$111</f>
        <v>0.0002798246432235799</v>
      </c>
      <c r="D40" s="5">
        <f>C40*$B$114</f>
        <v>0</v>
      </c>
      <c r="E40" s="5">
        <f>B40+D40</f>
        <v>12</v>
      </c>
      <c r="G40" s="71">
        <f>E40</f>
        <v>12</v>
      </c>
      <c r="P40" s="17">
        <f>E40</f>
        <v>12</v>
      </c>
    </row>
    <row r="41" spans="1:16" ht="12.75">
      <c r="A41" s="28" t="s">
        <v>35</v>
      </c>
      <c r="B41"/>
      <c r="C41" s="1">
        <f t="shared" si="0"/>
        <v>0</v>
      </c>
      <c r="D41" s="5">
        <f t="shared" si="1"/>
        <v>0</v>
      </c>
      <c r="E41" s="5">
        <f t="shared" si="2"/>
        <v>0</v>
      </c>
      <c r="F41" s="72">
        <f>E41</f>
        <v>0</v>
      </c>
      <c r="P41" s="17">
        <f t="shared" si="3"/>
        <v>0</v>
      </c>
    </row>
    <row r="42" spans="1:16" ht="12.75">
      <c r="A42" s="30" t="s">
        <v>36</v>
      </c>
      <c r="B42">
        <v>22</v>
      </c>
      <c r="C42" s="1">
        <f t="shared" si="0"/>
        <v>0.0005130118459098964</v>
      </c>
      <c r="D42" s="5">
        <f t="shared" si="1"/>
        <v>0</v>
      </c>
      <c r="E42" s="5">
        <f t="shared" si="2"/>
        <v>22</v>
      </c>
      <c r="G42" s="71">
        <f>E42</f>
        <v>22</v>
      </c>
      <c r="P42" s="17">
        <f t="shared" si="3"/>
        <v>22</v>
      </c>
    </row>
    <row r="43" spans="1:16" ht="12.75">
      <c r="A43" s="30" t="s">
        <v>37</v>
      </c>
      <c r="B43">
        <v>43</v>
      </c>
      <c r="C43" s="1">
        <f t="shared" si="0"/>
        <v>0.0010027049715511612</v>
      </c>
      <c r="D43" s="5">
        <f t="shared" si="1"/>
        <v>0</v>
      </c>
      <c r="E43" s="5">
        <f t="shared" si="2"/>
        <v>43</v>
      </c>
      <c r="G43" s="71">
        <f>E43</f>
        <v>43</v>
      </c>
      <c r="P43" s="17">
        <f t="shared" si="3"/>
        <v>43</v>
      </c>
    </row>
    <row r="44" spans="1:16" ht="12.75">
      <c r="A44" s="30" t="s">
        <v>38</v>
      </c>
      <c r="B44">
        <v>1016</v>
      </c>
      <c r="C44" s="1">
        <f t="shared" si="0"/>
        <v>0.023691819792929763</v>
      </c>
      <c r="D44" s="5">
        <f t="shared" si="1"/>
        <v>0</v>
      </c>
      <c r="E44" s="5">
        <f t="shared" si="2"/>
        <v>1016</v>
      </c>
      <c r="G44" s="71">
        <f>E44</f>
        <v>1016</v>
      </c>
      <c r="P44" s="17">
        <f t="shared" si="3"/>
        <v>1016</v>
      </c>
    </row>
    <row r="45" spans="1:16" ht="12.75">
      <c r="A45" s="30" t="s">
        <v>39</v>
      </c>
      <c r="B45">
        <v>15927</v>
      </c>
      <c r="C45" s="1">
        <f t="shared" si="0"/>
        <v>0.3713972577184964</v>
      </c>
      <c r="D45" s="5">
        <f t="shared" si="1"/>
        <v>0</v>
      </c>
      <c r="E45" s="5">
        <f t="shared" si="2"/>
        <v>15927</v>
      </c>
      <c r="G45" s="77"/>
      <c r="O45" s="80">
        <f>E45</f>
        <v>15927</v>
      </c>
      <c r="P45" s="17"/>
    </row>
    <row r="46" spans="1:16" ht="12.75">
      <c r="A46" s="28" t="s">
        <v>103</v>
      </c>
      <c r="B46"/>
      <c r="C46" s="1">
        <f>B46/$B$111</f>
        <v>0</v>
      </c>
      <c r="D46" s="5">
        <f>C46*$B$114</f>
        <v>0</v>
      </c>
      <c r="E46" s="5">
        <f>B46+D46</f>
        <v>0</v>
      </c>
      <c r="F46" s="72">
        <f aca="true" t="shared" si="6" ref="F46:F51">E46</f>
        <v>0</v>
      </c>
      <c r="P46" s="17">
        <f>E46</f>
        <v>0</v>
      </c>
    </row>
    <row r="47" spans="1:16" ht="12.75">
      <c r="A47" s="28" t="s">
        <v>40</v>
      </c>
      <c r="B47">
        <v>54</v>
      </c>
      <c r="C47" s="1">
        <f t="shared" si="0"/>
        <v>0.0012592108945061096</v>
      </c>
      <c r="D47" s="5">
        <f t="shared" si="1"/>
        <v>0</v>
      </c>
      <c r="E47" s="5">
        <f t="shared" si="2"/>
        <v>54</v>
      </c>
      <c r="F47" s="72">
        <f t="shared" si="6"/>
        <v>54</v>
      </c>
      <c r="P47" s="17">
        <f t="shared" si="3"/>
        <v>54</v>
      </c>
    </row>
    <row r="48" spans="1:16" ht="12.75">
      <c r="A48" s="28" t="s">
        <v>41</v>
      </c>
      <c r="B48"/>
      <c r="C48" s="1">
        <f t="shared" si="0"/>
        <v>0</v>
      </c>
      <c r="D48" s="5">
        <f t="shared" si="1"/>
        <v>0</v>
      </c>
      <c r="E48" s="5">
        <f t="shared" si="2"/>
        <v>0</v>
      </c>
      <c r="F48" s="72">
        <f t="shared" si="6"/>
        <v>0</v>
      </c>
      <c r="P48" s="17">
        <f t="shared" si="3"/>
        <v>0</v>
      </c>
    </row>
    <row r="49" spans="1:16" ht="12.75">
      <c r="A49" s="28" t="s">
        <v>42</v>
      </c>
      <c r="B49">
        <v>124</v>
      </c>
      <c r="C49" s="1">
        <f t="shared" si="0"/>
        <v>0.0028915213133103254</v>
      </c>
      <c r="D49" s="5">
        <f t="shared" si="1"/>
        <v>0</v>
      </c>
      <c r="E49" s="5">
        <f t="shared" si="2"/>
        <v>124</v>
      </c>
      <c r="F49" s="72">
        <f t="shared" si="6"/>
        <v>124</v>
      </c>
      <c r="P49" s="17">
        <f t="shared" si="3"/>
        <v>124</v>
      </c>
    </row>
    <row r="50" spans="1:16" ht="12.75">
      <c r="A50" s="28" t="s">
        <v>43</v>
      </c>
      <c r="B50">
        <v>60</v>
      </c>
      <c r="C50" s="1">
        <f t="shared" si="0"/>
        <v>0.0013991232161178993</v>
      </c>
      <c r="D50" s="5">
        <f t="shared" si="1"/>
        <v>0</v>
      </c>
      <c r="E50" s="5">
        <f t="shared" si="2"/>
        <v>60</v>
      </c>
      <c r="F50" s="72">
        <f t="shared" si="6"/>
        <v>60</v>
      </c>
      <c r="P50" s="17">
        <f t="shared" si="3"/>
        <v>60</v>
      </c>
    </row>
    <row r="51" spans="1:16" ht="12.75">
      <c r="A51" s="28" t="s">
        <v>156</v>
      </c>
      <c r="B51">
        <v>5</v>
      </c>
      <c r="C51" s="1">
        <f t="shared" si="0"/>
        <v>0.00011659360134315829</v>
      </c>
      <c r="D51" s="5">
        <f t="shared" si="1"/>
        <v>0</v>
      </c>
      <c r="E51" s="5">
        <f t="shared" si="2"/>
        <v>5</v>
      </c>
      <c r="F51" s="72">
        <f t="shared" si="6"/>
        <v>5</v>
      </c>
      <c r="P51" s="17">
        <f t="shared" si="3"/>
        <v>5</v>
      </c>
    </row>
    <row r="52" spans="1:16" ht="12.75">
      <c r="A52" s="30" t="s">
        <v>44</v>
      </c>
      <c r="B52">
        <v>771</v>
      </c>
      <c r="C52" s="1">
        <f t="shared" si="0"/>
        <v>0.01797873332711501</v>
      </c>
      <c r="D52" s="5">
        <f t="shared" si="1"/>
        <v>0</v>
      </c>
      <c r="E52" s="5">
        <f t="shared" si="2"/>
        <v>771</v>
      </c>
      <c r="G52" s="71">
        <f>E52</f>
        <v>771</v>
      </c>
      <c r="P52" s="17">
        <f t="shared" si="3"/>
        <v>771</v>
      </c>
    </row>
    <row r="53" spans="1:16" ht="12.75">
      <c r="A53" s="28" t="s">
        <v>45</v>
      </c>
      <c r="B53">
        <v>593</v>
      </c>
      <c r="C53" s="1">
        <f t="shared" si="0"/>
        <v>0.013828001119298572</v>
      </c>
      <c r="D53" s="5">
        <f t="shared" si="1"/>
        <v>0</v>
      </c>
      <c r="E53" s="5">
        <f t="shared" si="2"/>
        <v>593</v>
      </c>
      <c r="F53" s="72">
        <f>E53</f>
        <v>593</v>
      </c>
      <c r="P53" s="17">
        <f t="shared" si="3"/>
        <v>593</v>
      </c>
    </row>
    <row r="54" spans="1:16" ht="12.75">
      <c r="A54" s="28" t="s">
        <v>46</v>
      </c>
      <c r="B54">
        <v>2573</v>
      </c>
      <c r="C54" s="1">
        <f t="shared" si="0"/>
        <v>0.05999906725118925</v>
      </c>
      <c r="D54" s="5">
        <f t="shared" si="1"/>
        <v>0</v>
      </c>
      <c r="E54" s="5">
        <f t="shared" si="2"/>
        <v>2573</v>
      </c>
      <c r="F54" s="72">
        <f>E54</f>
        <v>2573</v>
      </c>
      <c r="P54" s="17">
        <f t="shared" si="3"/>
        <v>2573</v>
      </c>
    </row>
    <row r="55" spans="1:16" ht="12.75">
      <c r="A55" s="28" t="s">
        <v>47</v>
      </c>
      <c r="B55">
        <v>7</v>
      </c>
      <c r="C55" s="1">
        <f t="shared" si="0"/>
        <v>0.0001632310418804216</v>
      </c>
      <c r="D55" s="5">
        <f t="shared" si="1"/>
        <v>0</v>
      </c>
      <c r="E55" s="5">
        <f t="shared" si="2"/>
        <v>7</v>
      </c>
      <c r="F55" s="72">
        <f>E55</f>
        <v>7</v>
      </c>
      <c r="P55" s="17">
        <f t="shared" si="3"/>
        <v>7</v>
      </c>
    </row>
    <row r="56" spans="1:16" ht="12.75">
      <c r="A56" s="28" t="s">
        <v>48</v>
      </c>
      <c r="B56">
        <v>247</v>
      </c>
      <c r="C56" s="1">
        <f t="shared" si="0"/>
        <v>0.005759723906352019</v>
      </c>
      <c r="D56" s="5">
        <f t="shared" si="1"/>
        <v>0</v>
      </c>
      <c r="E56" s="5">
        <f t="shared" si="2"/>
        <v>247</v>
      </c>
      <c r="F56" s="72">
        <f>E56</f>
        <v>247</v>
      </c>
      <c r="P56" s="17">
        <f t="shared" si="3"/>
        <v>247</v>
      </c>
    </row>
    <row r="57" spans="1:16" ht="12.75">
      <c r="A57" s="30" t="s">
        <v>49</v>
      </c>
      <c r="B57">
        <v>23</v>
      </c>
      <c r="C57" s="1">
        <f t="shared" si="0"/>
        <v>0.0005363305661785281</v>
      </c>
      <c r="D57" s="5">
        <f t="shared" si="1"/>
        <v>0</v>
      </c>
      <c r="E57" s="5">
        <f t="shared" si="2"/>
        <v>23</v>
      </c>
      <c r="G57" s="71">
        <f>E57</f>
        <v>23</v>
      </c>
      <c r="P57" s="17">
        <f t="shared" si="3"/>
        <v>23</v>
      </c>
    </row>
    <row r="58" spans="1:16" ht="12.75">
      <c r="A58" s="28" t="s">
        <v>50</v>
      </c>
      <c r="B58">
        <v>4</v>
      </c>
      <c r="C58" s="1">
        <f t="shared" si="0"/>
        <v>9.327488107452663E-05</v>
      </c>
      <c r="D58" s="5">
        <f t="shared" si="1"/>
        <v>0</v>
      </c>
      <c r="E58" s="5">
        <f t="shared" si="2"/>
        <v>4</v>
      </c>
      <c r="F58" s="72">
        <f>E58</f>
        <v>4</v>
      </c>
      <c r="P58" s="17">
        <f t="shared" si="3"/>
        <v>4</v>
      </c>
    </row>
    <row r="59" spans="1:16" ht="12.75">
      <c r="A59" s="28" t="s">
        <v>51</v>
      </c>
      <c r="B59">
        <v>4888</v>
      </c>
      <c r="C59" s="1">
        <f t="shared" si="0"/>
        <v>0.11398190467307154</v>
      </c>
      <c r="D59" s="5">
        <f t="shared" si="1"/>
        <v>0</v>
      </c>
      <c r="E59" s="5">
        <f t="shared" si="2"/>
        <v>4888</v>
      </c>
      <c r="F59" s="72">
        <f>E59</f>
        <v>4888</v>
      </c>
      <c r="P59" s="17">
        <f t="shared" si="3"/>
        <v>4888</v>
      </c>
    </row>
    <row r="60" spans="1:16" ht="12.75">
      <c r="A60" s="30" t="s">
        <v>52</v>
      </c>
      <c r="B60">
        <v>1343</v>
      </c>
      <c r="C60" s="1">
        <f t="shared" si="0"/>
        <v>0.031317041320772315</v>
      </c>
      <c r="D60" s="5">
        <f t="shared" si="1"/>
        <v>0</v>
      </c>
      <c r="E60" s="5">
        <f t="shared" si="2"/>
        <v>1343</v>
      </c>
      <c r="G60" s="71">
        <f>E60</f>
        <v>1343</v>
      </c>
      <c r="P60" s="17">
        <f t="shared" si="3"/>
        <v>1343</v>
      </c>
    </row>
    <row r="61" spans="1:16" ht="12.75">
      <c r="A61" s="28" t="s">
        <v>53</v>
      </c>
      <c r="B61">
        <v>11969</v>
      </c>
      <c r="C61" s="1">
        <f t="shared" si="0"/>
        <v>0.2791017628952523</v>
      </c>
      <c r="D61" s="5">
        <f t="shared" si="1"/>
        <v>0</v>
      </c>
      <c r="E61" s="5">
        <f t="shared" si="2"/>
        <v>11969</v>
      </c>
      <c r="F61" s="72">
        <f>E61</f>
        <v>11969</v>
      </c>
      <c r="P61" s="17">
        <f t="shared" si="3"/>
        <v>11969</v>
      </c>
    </row>
    <row r="62" spans="1:16" ht="12.75">
      <c r="A62" s="28" t="s">
        <v>54</v>
      </c>
      <c r="B62">
        <v>14</v>
      </c>
      <c r="C62" s="1">
        <f t="shared" si="0"/>
        <v>0.0003264620837608432</v>
      </c>
      <c r="D62" s="5">
        <f t="shared" si="1"/>
        <v>0</v>
      </c>
      <c r="E62" s="5">
        <f t="shared" si="2"/>
        <v>14</v>
      </c>
      <c r="F62" s="72">
        <f>E62</f>
        <v>14</v>
      </c>
      <c r="P62" s="17">
        <f t="shared" si="3"/>
        <v>14</v>
      </c>
    </row>
    <row r="63" spans="1:16" ht="12.75">
      <c r="A63" s="28" t="s">
        <v>55</v>
      </c>
      <c r="B63">
        <v>1725</v>
      </c>
      <c r="C63" s="1">
        <f t="shared" si="0"/>
        <v>0.04022479246338961</v>
      </c>
      <c r="D63" s="5">
        <f t="shared" si="1"/>
        <v>0</v>
      </c>
      <c r="E63" s="5">
        <f t="shared" si="2"/>
        <v>1725</v>
      </c>
      <c r="F63" s="72">
        <f>E63</f>
        <v>1725</v>
      </c>
      <c r="P63" s="17">
        <f t="shared" si="3"/>
        <v>1725</v>
      </c>
    </row>
    <row r="64" spans="1:16" ht="12.75">
      <c r="A64" s="26" t="s">
        <v>213</v>
      </c>
      <c r="B64"/>
      <c r="C64" s="1">
        <f aca="true" t="shared" si="7" ref="C64:C109">B64/$B$111</f>
        <v>0</v>
      </c>
      <c r="D64" s="5">
        <f aca="true" t="shared" si="8" ref="D64:D109">C64*$B$114</f>
        <v>0</v>
      </c>
      <c r="E64" s="5">
        <f t="shared" si="2"/>
        <v>0</v>
      </c>
      <c r="H64" s="68">
        <f>E64</f>
        <v>0</v>
      </c>
      <c r="P64" s="17">
        <f t="shared" si="3"/>
        <v>0</v>
      </c>
    </row>
    <row r="65" spans="1:16" ht="12.75">
      <c r="A65" s="26" t="s">
        <v>56</v>
      </c>
      <c r="B65">
        <v>1</v>
      </c>
      <c r="C65" s="1">
        <f t="shared" si="7"/>
        <v>2.3318720268631656E-05</v>
      </c>
      <c r="D65" s="5">
        <f t="shared" si="8"/>
        <v>0</v>
      </c>
      <c r="E65" s="5">
        <f>B65+D65</f>
        <v>1</v>
      </c>
      <c r="H65" s="68">
        <f>E65</f>
        <v>1</v>
      </c>
      <c r="P65" s="17">
        <f>E65</f>
        <v>1</v>
      </c>
    </row>
    <row r="66" spans="1:16" ht="12.75">
      <c r="A66" s="26" t="s">
        <v>57</v>
      </c>
      <c r="B66">
        <v>40</v>
      </c>
      <c r="C66" s="1">
        <f t="shared" si="7"/>
        <v>0.0009327488107452663</v>
      </c>
      <c r="D66" s="5">
        <f t="shared" si="8"/>
        <v>0</v>
      </c>
      <c r="E66" s="5">
        <f t="shared" si="2"/>
        <v>40</v>
      </c>
      <c r="H66" s="68">
        <f aca="true" t="shared" si="9" ref="H66:H72">E66</f>
        <v>40</v>
      </c>
      <c r="P66" s="17">
        <f t="shared" si="3"/>
        <v>40</v>
      </c>
    </row>
    <row r="67" spans="1:16" ht="12.75">
      <c r="A67" s="26" t="s">
        <v>105</v>
      </c>
      <c r="B67">
        <v>16</v>
      </c>
      <c r="C67" s="1">
        <f t="shared" si="7"/>
        <v>0.0003730995242981065</v>
      </c>
      <c r="D67" s="5">
        <f t="shared" si="8"/>
        <v>0</v>
      </c>
      <c r="E67" s="5">
        <f t="shared" si="2"/>
        <v>16</v>
      </c>
      <c r="H67" s="68">
        <f t="shared" si="9"/>
        <v>16</v>
      </c>
      <c r="P67" s="17">
        <f t="shared" si="3"/>
        <v>16</v>
      </c>
    </row>
    <row r="68" spans="1:16" ht="12.75">
      <c r="A68" s="26" t="s">
        <v>58</v>
      </c>
      <c r="B68">
        <v>47</v>
      </c>
      <c r="C68" s="1">
        <f t="shared" si="7"/>
        <v>0.001095979852625688</v>
      </c>
      <c r="D68" s="5">
        <f t="shared" si="8"/>
        <v>0</v>
      </c>
      <c r="E68" s="5">
        <f t="shared" si="2"/>
        <v>47</v>
      </c>
      <c r="H68" s="68">
        <f t="shared" si="9"/>
        <v>47</v>
      </c>
      <c r="P68" s="17">
        <f t="shared" si="3"/>
        <v>47</v>
      </c>
    </row>
    <row r="69" spans="1:16" ht="12.75">
      <c r="A69" s="26" t="s">
        <v>59</v>
      </c>
      <c r="B69">
        <v>33</v>
      </c>
      <c r="C69" s="1">
        <f t="shared" si="7"/>
        <v>0.0007695177688648447</v>
      </c>
      <c r="D69" s="5">
        <f t="shared" si="8"/>
        <v>0</v>
      </c>
      <c r="E69" s="5">
        <f t="shared" si="2"/>
        <v>33</v>
      </c>
      <c r="H69" s="68">
        <f t="shared" si="9"/>
        <v>33</v>
      </c>
      <c r="P69" s="17">
        <f t="shared" si="3"/>
        <v>33</v>
      </c>
    </row>
    <row r="70" spans="1:16" ht="12.75">
      <c r="A70" s="26" t="s">
        <v>60</v>
      </c>
      <c r="B70">
        <v>6</v>
      </c>
      <c r="C70" s="1">
        <f t="shared" si="7"/>
        <v>0.00013991232161178995</v>
      </c>
      <c r="D70" s="5">
        <f t="shared" si="8"/>
        <v>0</v>
      </c>
      <c r="E70" s="5">
        <f t="shared" si="2"/>
        <v>6</v>
      </c>
      <c r="H70" s="68">
        <f t="shared" si="9"/>
        <v>6</v>
      </c>
      <c r="P70" s="17">
        <f t="shared" si="3"/>
        <v>6</v>
      </c>
    </row>
    <row r="71" spans="1:16" ht="12.75">
      <c r="A71" s="26" t="s">
        <v>61</v>
      </c>
      <c r="B71"/>
      <c r="C71" s="1">
        <f t="shared" si="7"/>
        <v>0</v>
      </c>
      <c r="D71" s="5">
        <f t="shared" si="8"/>
        <v>0</v>
      </c>
      <c r="E71" s="5">
        <f t="shared" si="2"/>
        <v>0</v>
      </c>
      <c r="H71" s="68">
        <f t="shared" si="9"/>
        <v>0</v>
      </c>
      <c r="P71" s="17">
        <f t="shared" si="3"/>
        <v>0</v>
      </c>
    </row>
    <row r="72" spans="1:16" ht="12.75">
      <c r="A72" s="26" t="s">
        <v>62</v>
      </c>
      <c r="B72">
        <v>11</v>
      </c>
      <c r="C72" s="1">
        <f t="shared" si="7"/>
        <v>0.0002565059229549482</v>
      </c>
      <c r="D72" s="5">
        <f t="shared" si="8"/>
        <v>0</v>
      </c>
      <c r="E72" s="5">
        <f t="shared" si="2"/>
        <v>11</v>
      </c>
      <c r="H72" s="68">
        <f t="shared" si="9"/>
        <v>11</v>
      </c>
      <c r="P72" s="17">
        <f t="shared" si="3"/>
        <v>11</v>
      </c>
    </row>
    <row r="73" spans="1:16" ht="12.75">
      <c r="A73" s="27" t="s">
        <v>63</v>
      </c>
      <c r="B73">
        <v>4</v>
      </c>
      <c r="C73" s="1">
        <f t="shared" si="7"/>
        <v>9.327488107452663E-05</v>
      </c>
      <c r="D73" s="5">
        <f t="shared" si="8"/>
        <v>0</v>
      </c>
      <c r="E73" s="5">
        <f t="shared" si="2"/>
        <v>4</v>
      </c>
      <c r="I73" s="69">
        <f>E73</f>
        <v>4</v>
      </c>
      <c r="P73" s="17">
        <f t="shared" si="3"/>
        <v>4</v>
      </c>
    </row>
    <row r="74" spans="1:16" ht="12.75">
      <c r="A74" s="27" t="s">
        <v>106</v>
      </c>
      <c r="B74">
        <v>1</v>
      </c>
      <c r="C74" s="1">
        <f t="shared" si="7"/>
        <v>2.3318720268631656E-05</v>
      </c>
      <c r="D74" s="5">
        <f t="shared" si="8"/>
        <v>0</v>
      </c>
      <c r="E74" s="5">
        <f t="shared" si="2"/>
        <v>1</v>
      </c>
      <c r="I74" s="69">
        <f aca="true" t="shared" si="10" ref="I74:I84">E74</f>
        <v>1</v>
      </c>
      <c r="P74" s="17">
        <f t="shared" si="3"/>
        <v>1</v>
      </c>
    </row>
    <row r="75" spans="1:16" ht="12.75">
      <c r="A75" s="27" t="s">
        <v>64</v>
      </c>
      <c r="B75"/>
      <c r="C75" s="1">
        <f t="shared" si="7"/>
        <v>0</v>
      </c>
      <c r="D75" s="5">
        <f t="shared" si="8"/>
        <v>0</v>
      </c>
      <c r="E75" s="5">
        <f t="shared" si="2"/>
        <v>0</v>
      </c>
      <c r="I75" s="69">
        <f t="shared" si="10"/>
        <v>0</v>
      </c>
      <c r="P75" s="17">
        <f t="shared" si="3"/>
        <v>0</v>
      </c>
    </row>
    <row r="76" spans="1:16" ht="12.75">
      <c r="A76" s="27" t="s">
        <v>108</v>
      </c>
      <c r="B76">
        <v>20</v>
      </c>
      <c r="C76" s="1">
        <f t="shared" si="7"/>
        <v>0.00046637440537263317</v>
      </c>
      <c r="D76" s="5">
        <f t="shared" si="8"/>
        <v>0</v>
      </c>
      <c r="E76" s="5">
        <f t="shared" si="2"/>
        <v>20</v>
      </c>
      <c r="I76" s="69">
        <f t="shared" si="10"/>
        <v>20</v>
      </c>
      <c r="P76" s="17">
        <f t="shared" si="3"/>
        <v>20</v>
      </c>
    </row>
    <row r="77" spans="1:16" ht="12.75">
      <c r="A77" s="27" t="s">
        <v>65</v>
      </c>
      <c r="B77"/>
      <c r="C77" s="1">
        <f t="shared" si="7"/>
        <v>0</v>
      </c>
      <c r="D77" s="5">
        <f t="shared" si="8"/>
        <v>0</v>
      </c>
      <c r="E77" s="5">
        <f>B77+D77</f>
        <v>0</v>
      </c>
      <c r="I77" s="69">
        <f>E77</f>
        <v>0</v>
      </c>
      <c r="P77" s="17">
        <f>E77</f>
        <v>0</v>
      </c>
    </row>
    <row r="78" spans="1:16" ht="12.75">
      <c r="A78" s="27" t="s">
        <v>120</v>
      </c>
      <c r="B78">
        <v>2</v>
      </c>
      <c r="C78" s="1">
        <f t="shared" si="7"/>
        <v>4.663744053726331E-05</v>
      </c>
      <c r="D78" s="5">
        <f t="shared" si="8"/>
        <v>0</v>
      </c>
      <c r="E78" s="5">
        <f t="shared" si="2"/>
        <v>2</v>
      </c>
      <c r="I78" s="69">
        <f t="shared" si="10"/>
        <v>2</v>
      </c>
      <c r="P78" s="17">
        <f t="shared" si="3"/>
        <v>2</v>
      </c>
    </row>
    <row r="79" spans="1:16" ht="12.75">
      <c r="A79" s="27" t="s">
        <v>67</v>
      </c>
      <c r="B79"/>
      <c r="C79" s="1">
        <f t="shared" si="7"/>
        <v>0</v>
      </c>
      <c r="D79" s="5">
        <f t="shared" si="8"/>
        <v>0</v>
      </c>
      <c r="E79" s="5">
        <f t="shared" si="2"/>
        <v>0</v>
      </c>
      <c r="I79" s="69">
        <f t="shared" si="10"/>
        <v>0</v>
      </c>
      <c r="P79" s="17">
        <f t="shared" si="3"/>
        <v>0</v>
      </c>
    </row>
    <row r="80" spans="1:16" ht="12.75">
      <c r="A80" s="27" t="s">
        <v>68</v>
      </c>
      <c r="B80">
        <v>4</v>
      </c>
      <c r="C80" s="1">
        <f t="shared" si="7"/>
        <v>9.327488107452663E-05</v>
      </c>
      <c r="D80" s="5">
        <f t="shared" si="8"/>
        <v>0</v>
      </c>
      <c r="E80" s="5">
        <f t="shared" si="2"/>
        <v>4</v>
      </c>
      <c r="I80" s="69">
        <f t="shared" si="10"/>
        <v>4</v>
      </c>
      <c r="P80" s="17">
        <f t="shared" si="3"/>
        <v>4</v>
      </c>
    </row>
    <row r="81" spans="1:16" ht="12.75">
      <c r="A81" s="27" t="s">
        <v>135</v>
      </c>
      <c r="B81"/>
      <c r="C81" s="1">
        <f t="shared" si="7"/>
        <v>0</v>
      </c>
      <c r="D81" s="5">
        <f t="shared" si="8"/>
        <v>0</v>
      </c>
      <c r="E81" s="5">
        <f>B81+D81</f>
        <v>0</v>
      </c>
      <c r="I81" s="69">
        <f>E81</f>
        <v>0</v>
      </c>
      <c r="P81" s="17">
        <f>E81</f>
        <v>0</v>
      </c>
    </row>
    <row r="82" spans="1:16" ht="12.75">
      <c r="A82" s="27" t="s">
        <v>122</v>
      </c>
      <c r="B82"/>
      <c r="C82" s="1">
        <f t="shared" si="7"/>
        <v>0</v>
      </c>
      <c r="D82" s="5">
        <f t="shared" si="8"/>
        <v>0</v>
      </c>
      <c r="E82" s="5">
        <f t="shared" si="2"/>
        <v>0</v>
      </c>
      <c r="I82" s="69">
        <f t="shared" si="10"/>
        <v>0</v>
      </c>
      <c r="P82" s="17">
        <f t="shared" si="3"/>
        <v>0</v>
      </c>
    </row>
    <row r="83" spans="1:16" ht="12.75">
      <c r="A83" s="27" t="s">
        <v>110</v>
      </c>
      <c r="B83"/>
      <c r="C83" s="1">
        <f t="shared" si="7"/>
        <v>0</v>
      </c>
      <c r="D83" s="5">
        <f t="shared" si="8"/>
        <v>0</v>
      </c>
      <c r="E83" s="5">
        <f t="shared" si="2"/>
        <v>0</v>
      </c>
      <c r="I83" s="69">
        <f t="shared" si="10"/>
        <v>0</v>
      </c>
      <c r="P83" s="17">
        <f t="shared" si="3"/>
        <v>0</v>
      </c>
    </row>
    <row r="84" spans="1:16" ht="12.75">
      <c r="A84" s="27" t="s">
        <v>123</v>
      </c>
      <c r="B84"/>
      <c r="C84" s="1">
        <f t="shared" si="7"/>
        <v>0</v>
      </c>
      <c r="D84" s="5">
        <f t="shared" si="8"/>
        <v>0</v>
      </c>
      <c r="E84" s="5">
        <f t="shared" si="2"/>
        <v>0</v>
      </c>
      <c r="I84" s="69">
        <f t="shared" si="10"/>
        <v>0</v>
      </c>
      <c r="P84" s="17">
        <f t="shared" si="3"/>
        <v>0</v>
      </c>
    </row>
    <row r="85" spans="1:16" ht="12.75">
      <c r="A85" s="31" t="s">
        <v>125</v>
      </c>
      <c r="B85"/>
      <c r="C85" s="1">
        <f t="shared" si="7"/>
        <v>0</v>
      </c>
      <c r="D85" s="5">
        <f t="shared" si="8"/>
        <v>0</v>
      </c>
      <c r="E85" s="5">
        <f t="shared" si="2"/>
        <v>0</v>
      </c>
      <c r="I85" s="6"/>
      <c r="J85" s="73">
        <f>E85</f>
        <v>0</v>
      </c>
      <c r="P85" s="17">
        <f t="shared" si="3"/>
        <v>0</v>
      </c>
    </row>
    <row r="86" spans="1:16" ht="12.75">
      <c r="A86" s="32" t="s">
        <v>175</v>
      </c>
      <c r="B86"/>
      <c r="C86" s="1">
        <f t="shared" si="7"/>
        <v>0</v>
      </c>
      <c r="D86" s="5">
        <f t="shared" si="8"/>
        <v>0</v>
      </c>
      <c r="E86" s="5">
        <f t="shared" si="2"/>
        <v>0</v>
      </c>
      <c r="L86" s="74">
        <f>E86</f>
        <v>0</v>
      </c>
      <c r="P86" s="17">
        <f t="shared" si="3"/>
        <v>0</v>
      </c>
    </row>
    <row r="87" spans="1:16" ht="12.75">
      <c r="A87" s="32" t="s">
        <v>236</v>
      </c>
      <c r="B87">
        <v>4</v>
      </c>
      <c r="C87" s="1">
        <f t="shared" si="7"/>
        <v>9.327488107452663E-05</v>
      </c>
      <c r="D87" s="5">
        <f t="shared" si="8"/>
        <v>0</v>
      </c>
      <c r="E87" s="5">
        <f>B87+D87</f>
        <v>4</v>
      </c>
      <c r="L87" s="74">
        <f>E87</f>
        <v>4</v>
      </c>
      <c r="P87" s="17">
        <f>E87</f>
        <v>4</v>
      </c>
    </row>
    <row r="88" spans="1:16" ht="12.75">
      <c r="A88" s="32" t="s">
        <v>69</v>
      </c>
      <c r="B88"/>
      <c r="C88" s="1">
        <f t="shared" si="7"/>
        <v>0</v>
      </c>
      <c r="D88" s="5">
        <f t="shared" si="8"/>
        <v>0</v>
      </c>
      <c r="E88" s="5">
        <f>B88+D88</f>
        <v>0</v>
      </c>
      <c r="L88" s="74">
        <f>E88</f>
        <v>0</v>
      </c>
      <c r="P88" s="17">
        <f>E88</f>
        <v>0</v>
      </c>
    </row>
    <row r="89" spans="1:16" ht="12.75">
      <c r="A89" s="32" t="s">
        <v>223</v>
      </c>
      <c r="B89"/>
      <c r="C89" s="1">
        <f t="shared" si="7"/>
        <v>0</v>
      </c>
      <c r="D89" s="5">
        <f t="shared" si="8"/>
        <v>0</v>
      </c>
      <c r="E89" s="5">
        <f>B89+D89</f>
        <v>0</v>
      </c>
      <c r="L89" s="74">
        <f>E89</f>
        <v>0</v>
      </c>
      <c r="P89" s="17">
        <f>E89</f>
        <v>0</v>
      </c>
    </row>
    <row r="90" spans="1:16" ht="12.75">
      <c r="A90" s="32" t="s">
        <v>70</v>
      </c>
      <c r="B90"/>
      <c r="C90" s="1">
        <f t="shared" si="7"/>
        <v>0</v>
      </c>
      <c r="D90" s="5">
        <f t="shared" si="8"/>
        <v>0</v>
      </c>
      <c r="E90" s="5">
        <f t="shared" si="2"/>
        <v>0</v>
      </c>
      <c r="L90" s="74">
        <f aca="true" t="shared" si="11" ref="L90:L97">E90</f>
        <v>0</v>
      </c>
      <c r="P90" s="17">
        <f t="shared" si="3"/>
        <v>0</v>
      </c>
    </row>
    <row r="91" spans="1:16" ht="12.75">
      <c r="A91" s="32" t="s">
        <v>71</v>
      </c>
      <c r="B91">
        <v>231</v>
      </c>
      <c r="C91" s="1">
        <f t="shared" si="7"/>
        <v>0.005386624382053913</v>
      </c>
      <c r="D91" s="5">
        <f t="shared" si="8"/>
        <v>0</v>
      </c>
      <c r="E91" s="5">
        <f>B91+D91</f>
        <v>231</v>
      </c>
      <c r="L91" s="74">
        <f>E91</f>
        <v>231</v>
      </c>
      <c r="P91" s="17">
        <f>E91</f>
        <v>231</v>
      </c>
    </row>
    <row r="92" spans="1:16" ht="12.75">
      <c r="A92" s="32" t="s">
        <v>193</v>
      </c>
      <c r="B92"/>
      <c r="C92" s="1">
        <f t="shared" si="7"/>
        <v>0</v>
      </c>
      <c r="D92" s="5">
        <f t="shared" si="8"/>
        <v>0</v>
      </c>
      <c r="E92" s="5">
        <f>B92+D92</f>
        <v>0</v>
      </c>
      <c r="L92" s="74">
        <f>E92</f>
        <v>0</v>
      </c>
      <c r="P92" s="17">
        <f>E92</f>
        <v>0</v>
      </c>
    </row>
    <row r="93" spans="1:16" ht="12.75">
      <c r="A93" s="32" t="s">
        <v>72</v>
      </c>
      <c r="B93"/>
      <c r="C93" s="1">
        <f t="shared" si="7"/>
        <v>0</v>
      </c>
      <c r="D93" s="5">
        <f t="shared" si="8"/>
        <v>0</v>
      </c>
      <c r="E93" s="5">
        <f t="shared" si="2"/>
        <v>0</v>
      </c>
      <c r="L93" s="74">
        <f t="shared" si="11"/>
        <v>0</v>
      </c>
      <c r="P93" s="17">
        <f t="shared" si="3"/>
        <v>0</v>
      </c>
    </row>
    <row r="94" spans="1:16" ht="12.75">
      <c r="A94" s="32" t="s">
        <v>194</v>
      </c>
      <c r="B94"/>
      <c r="C94" s="1">
        <f t="shared" si="7"/>
        <v>0</v>
      </c>
      <c r="D94" s="5">
        <f t="shared" si="8"/>
        <v>0</v>
      </c>
      <c r="E94" s="5">
        <f>B94+D94</f>
        <v>0</v>
      </c>
      <c r="L94" s="74">
        <f>E94</f>
        <v>0</v>
      </c>
      <c r="P94" s="17">
        <f>E94</f>
        <v>0</v>
      </c>
    </row>
    <row r="95" spans="1:16" ht="12.75">
      <c r="A95" s="32" t="s">
        <v>73</v>
      </c>
      <c r="B95">
        <v>5</v>
      </c>
      <c r="C95" s="1">
        <f t="shared" si="7"/>
        <v>0.00011659360134315829</v>
      </c>
      <c r="D95" s="5">
        <f t="shared" si="8"/>
        <v>0</v>
      </c>
      <c r="E95" s="5">
        <f t="shared" si="2"/>
        <v>5</v>
      </c>
      <c r="L95" s="74">
        <f t="shared" si="11"/>
        <v>5</v>
      </c>
      <c r="P95" s="17">
        <f aca="true" t="shared" si="12" ref="P95:P109">E95</f>
        <v>5</v>
      </c>
    </row>
    <row r="96" spans="1:16" ht="12.75">
      <c r="A96" s="32" t="s">
        <v>74</v>
      </c>
      <c r="B96">
        <v>19</v>
      </c>
      <c r="C96" s="1">
        <f t="shared" si="7"/>
        <v>0.0004430556851040015</v>
      </c>
      <c r="D96" s="5">
        <f t="shared" si="8"/>
        <v>0</v>
      </c>
      <c r="E96" s="5">
        <f t="shared" si="2"/>
        <v>19</v>
      </c>
      <c r="L96" s="74">
        <f t="shared" si="11"/>
        <v>19</v>
      </c>
      <c r="P96" s="17">
        <f t="shared" si="12"/>
        <v>19</v>
      </c>
    </row>
    <row r="97" spans="1:16" ht="12.75">
      <c r="A97" s="32" t="s">
        <v>177</v>
      </c>
      <c r="B97">
        <v>1</v>
      </c>
      <c r="C97" s="1">
        <f t="shared" si="7"/>
        <v>2.3318720268631656E-05</v>
      </c>
      <c r="D97" s="5">
        <f t="shared" si="8"/>
        <v>0</v>
      </c>
      <c r="E97" s="5">
        <f t="shared" si="2"/>
        <v>1</v>
      </c>
      <c r="L97" s="74">
        <f t="shared" si="11"/>
        <v>1</v>
      </c>
      <c r="P97" s="17">
        <f t="shared" si="12"/>
        <v>1</v>
      </c>
    </row>
    <row r="98" spans="1:16" ht="12.75">
      <c r="A98" s="32" t="s">
        <v>195</v>
      </c>
      <c r="B98"/>
      <c r="C98" s="1">
        <f t="shared" si="7"/>
        <v>0</v>
      </c>
      <c r="D98" s="5">
        <f t="shared" si="8"/>
        <v>0</v>
      </c>
      <c r="E98" s="5">
        <f>B98+D98</f>
        <v>0</v>
      </c>
      <c r="L98" s="74">
        <f>E98</f>
        <v>0</v>
      </c>
      <c r="P98" s="17">
        <f>E98</f>
        <v>0</v>
      </c>
    </row>
    <row r="99" spans="1:16" ht="12.75">
      <c r="A99" s="43" t="s">
        <v>111</v>
      </c>
      <c r="B99"/>
      <c r="C99" s="1">
        <f t="shared" si="7"/>
        <v>0</v>
      </c>
      <c r="D99" s="5">
        <f t="shared" si="8"/>
        <v>0</v>
      </c>
      <c r="E99" s="5">
        <f>B99+D99</f>
        <v>0</v>
      </c>
      <c r="M99" s="76">
        <f>E99</f>
        <v>0</v>
      </c>
      <c r="P99" s="17">
        <f>E99</f>
        <v>0</v>
      </c>
    </row>
    <row r="100" spans="1:16" ht="12.75">
      <c r="A100" s="31" t="s">
        <v>113</v>
      </c>
      <c r="B100"/>
      <c r="C100" s="1">
        <f t="shared" si="7"/>
        <v>0</v>
      </c>
      <c r="D100" s="5">
        <f t="shared" si="8"/>
        <v>0</v>
      </c>
      <c r="E100" s="5">
        <f t="shared" si="2"/>
        <v>0</v>
      </c>
      <c r="J100" s="73">
        <f>E100</f>
        <v>0</v>
      </c>
      <c r="K100" s="6"/>
      <c r="L100" s="6"/>
      <c r="P100" s="17">
        <f t="shared" si="12"/>
        <v>0</v>
      </c>
    </row>
    <row r="101" spans="1:16" ht="12.75">
      <c r="A101" s="31" t="s">
        <v>75</v>
      </c>
      <c r="B101"/>
      <c r="C101" s="1">
        <f t="shared" si="7"/>
        <v>0</v>
      </c>
      <c r="D101" s="5">
        <f t="shared" si="8"/>
        <v>0</v>
      </c>
      <c r="E101" s="5">
        <f t="shared" si="2"/>
        <v>0</v>
      </c>
      <c r="J101" s="73">
        <f>E101</f>
        <v>0</v>
      </c>
      <c r="K101" s="6"/>
      <c r="P101" s="17">
        <f t="shared" si="12"/>
        <v>0</v>
      </c>
    </row>
    <row r="102" spans="1:16" ht="12.75">
      <c r="A102" s="31" t="s">
        <v>127</v>
      </c>
      <c r="B102"/>
      <c r="C102" s="1">
        <f t="shared" si="7"/>
        <v>0</v>
      </c>
      <c r="D102" s="5">
        <f t="shared" si="8"/>
        <v>0</v>
      </c>
      <c r="E102" s="5">
        <f>B102+D102</f>
        <v>0</v>
      </c>
      <c r="J102" s="73">
        <f>E102</f>
        <v>0</v>
      </c>
      <c r="K102" s="6"/>
      <c r="P102" s="17">
        <f>E102</f>
        <v>0</v>
      </c>
    </row>
    <row r="103" spans="1:16" ht="12.75">
      <c r="A103" s="31" t="s">
        <v>178</v>
      </c>
      <c r="B103"/>
      <c r="C103" s="1">
        <f t="shared" si="7"/>
        <v>0</v>
      </c>
      <c r="D103" s="5">
        <f t="shared" si="8"/>
        <v>0</v>
      </c>
      <c r="E103" s="5">
        <f t="shared" si="2"/>
        <v>0</v>
      </c>
      <c r="J103" s="73">
        <f>E103</f>
        <v>0</v>
      </c>
      <c r="K103" s="6"/>
      <c r="P103" s="17">
        <f t="shared" si="12"/>
        <v>0</v>
      </c>
    </row>
    <row r="104" spans="1:16" ht="12.75">
      <c r="A104" s="32" t="s">
        <v>157</v>
      </c>
      <c r="B104"/>
      <c r="C104" s="1">
        <f t="shared" si="7"/>
        <v>0</v>
      </c>
      <c r="D104" s="5">
        <f t="shared" si="8"/>
        <v>0</v>
      </c>
      <c r="E104" s="5">
        <f t="shared" si="2"/>
        <v>0</v>
      </c>
      <c r="J104" s="6"/>
      <c r="K104" s="6"/>
      <c r="L104" s="74">
        <f>E104</f>
        <v>0</v>
      </c>
      <c r="P104" s="17">
        <f t="shared" si="12"/>
        <v>0</v>
      </c>
    </row>
    <row r="105" spans="1:16" ht="12.75">
      <c r="A105" s="31" t="s">
        <v>76</v>
      </c>
      <c r="B105"/>
      <c r="C105" s="1">
        <f t="shared" si="7"/>
        <v>0</v>
      </c>
      <c r="D105" s="5">
        <f t="shared" si="8"/>
        <v>0</v>
      </c>
      <c r="E105" s="5">
        <f t="shared" si="2"/>
        <v>0</v>
      </c>
      <c r="J105" s="73">
        <f>E105</f>
        <v>0</v>
      </c>
      <c r="P105" s="17">
        <f t="shared" si="12"/>
        <v>0</v>
      </c>
    </row>
    <row r="106" spans="1:16" ht="12.75">
      <c r="A106" s="33" t="s">
        <v>77</v>
      </c>
      <c r="B106"/>
      <c r="C106" s="1">
        <f t="shared" si="7"/>
        <v>0</v>
      </c>
      <c r="D106" s="5">
        <f t="shared" si="8"/>
        <v>0</v>
      </c>
      <c r="E106" s="5">
        <f t="shared" si="2"/>
        <v>0</v>
      </c>
      <c r="K106" s="75">
        <f>E106</f>
        <v>0</v>
      </c>
      <c r="P106" s="17">
        <f t="shared" si="12"/>
        <v>0</v>
      </c>
    </row>
    <row r="107" spans="1:16" ht="12.75">
      <c r="A107" s="32" t="s">
        <v>115</v>
      </c>
      <c r="B107"/>
      <c r="C107" s="1">
        <f t="shared" si="7"/>
        <v>0</v>
      </c>
      <c r="D107" s="5">
        <f t="shared" si="8"/>
        <v>0</v>
      </c>
      <c r="E107" s="5">
        <f t="shared" si="2"/>
        <v>0</v>
      </c>
      <c r="K107" s="6"/>
      <c r="L107" s="74">
        <f>E107</f>
        <v>0</v>
      </c>
      <c r="P107" s="17">
        <f t="shared" si="12"/>
        <v>0</v>
      </c>
    </row>
    <row r="108" spans="1:16" ht="12.75">
      <c r="A108" s="29" t="s">
        <v>158</v>
      </c>
      <c r="B108"/>
      <c r="C108" s="1">
        <f t="shared" si="7"/>
        <v>0</v>
      </c>
      <c r="D108" s="5">
        <f t="shared" si="8"/>
        <v>0</v>
      </c>
      <c r="E108" s="5">
        <f t="shared" si="2"/>
        <v>0</v>
      </c>
      <c r="K108" s="6"/>
      <c r="N108" s="70">
        <f>E108</f>
        <v>0</v>
      </c>
      <c r="P108" s="17">
        <f t="shared" si="12"/>
        <v>0</v>
      </c>
    </row>
    <row r="109" spans="1:16" ht="12.75">
      <c r="A109" s="29" t="s">
        <v>78</v>
      </c>
      <c r="B109"/>
      <c r="C109" s="1">
        <f t="shared" si="7"/>
        <v>0</v>
      </c>
      <c r="D109" s="5">
        <f t="shared" si="8"/>
        <v>0</v>
      </c>
      <c r="E109" s="5">
        <f t="shared" si="2"/>
        <v>0</v>
      </c>
      <c r="N109" s="70">
        <f>E109</f>
        <v>0</v>
      </c>
      <c r="P109" s="17">
        <f t="shared" si="12"/>
        <v>0</v>
      </c>
    </row>
    <row r="110" spans="1:2" ht="12.75">
      <c r="A110"/>
      <c r="B110" s="16"/>
    </row>
    <row r="111" spans="1:16" ht="12.75">
      <c r="A111" s="1" t="s">
        <v>21</v>
      </c>
      <c r="B111" s="16">
        <v>42884</v>
      </c>
      <c r="C111" s="1">
        <f>B111/$B$112</f>
        <v>1</v>
      </c>
      <c r="E111" s="5">
        <f>SUM(E12:E109)</f>
        <v>42107</v>
      </c>
      <c r="F111" s="34">
        <f aca="true" t="shared" si="13" ref="F111:P111">SUM(F12:F109)</f>
        <v>22263</v>
      </c>
      <c r="G111" s="35">
        <f t="shared" si="13"/>
        <v>3233</v>
      </c>
      <c r="H111" s="36">
        <f t="shared" si="13"/>
        <v>325</v>
      </c>
      <c r="I111" s="37">
        <f t="shared" si="13"/>
        <v>99</v>
      </c>
      <c r="J111" s="38">
        <f t="shared" si="13"/>
        <v>0</v>
      </c>
      <c r="K111" s="39">
        <f t="shared" si="13"/>
        <v>0</v>
      </c>
      <c r="L111" s="40">
        <f t="shared" si="13"/>
        <v>260</v>
      </c>
      <c r="M111" s="41">
        <f t="shared" si="13"/>
        <v>0</v>
      </c>
      <c r="N111" s="42">
        <f t="shared" si="13"/>
        <v>0</v>
      </c>
      <c r="O111" s="79">
        <f>SUM(O12:O109)</f>
        <v>15927</v>
      </c>
      <c r="P111" s="5">
        <f t="shared" si="13"/>
        <v>26180</v>
      </c>
    </row>
    <row r="112" spans="1:4" ht="12.75">
      <c r="A112" s="1" t="s">
        <v>22</v>
      </c>
      <c r="B112" s="5">
        <v>42884</v>
      </c>
      <c r="D112" s="5" t="s">
        <v>20</v>
      </c>
    </row>
    <row r="113" spans="2:3" ht="12.75">
      <c r="B113" s="5" t="s">
        <v>20</v>
      </c>
      <c r="C113" s="5"/>
    </row>
    <row r="114" spans="1:2" ht="38.25">
      <c r="A114" s="18" t="s">
        <v>23</v>
      </c>
      <c r="B114" s="19">
        <f>B112-B111</f>
        <v>0</v>
      </c>
    </row>
    <row r="115" ht="13.5" thickBot="1"/>
    <row r="116" spans="1:12" ht="12.75">
      <c r="A116" s="44"/>
      <c r="B116" s="45"/>
      <c r="C116" s="46"/>
      <c r="D116" s="45"/>
      <c r="E116" s="45"/>
      <c r="F116" s="46"/>
      <c r="G116" s="46"/>
      <c r="H116" s="46"/>
      <c r="I116" s="46"/>
      <c r="J116" s="46"/>
      <c r="K116" s="46"/>
      <c r="L116" s="47"/>
    </row>
    <row r="117" spans="1:12" ht="12.75">
      <c r="A117" s="48">
        <v>1</v>
      </c>
      <c r="B117" s="49" t="s">
        <v>136</v>
      </c>
      <c r="C117" s="50"/>
      <c r="D117" s="49"/>
      <c r="E117" s="49"/>
      <c r="F117" s="50"/>
      <c r="G117" s="50"/>
      <c r="H117" s="50"/>
      <c r="I117" s="51">
        <f>P111</f>
        <v>26180</v>
      </c>
      <c r="J117" s="50"/>
      <c r="K117" s="50"/>
      <c r="L117" s="52"/>
    </row>
    <row r="118" spans="1:12" ht="13.5" thickBot="1">
      <c r="A118" s="48"/>
      <c r="B118" s="49"/>
      <c r="C118" s="50"/>
      <c r="D118" s="49"/>
      <c r="E118" s="49"/>
      <c r="F118" s="50"/>
      <c r="G118" s="50"/>
      <c r="H118" s="50"/>
      <c r="I118" s="53"/>
      <c r="J118" s="50"/>
      <c r="K118" s="50"/>
      <c r="L118" s="52"/>
    </row>
    <row r="119" spans="1:12" ht="13.5" thickBot="1">
      <c r="A119" s="48"/>
      <c r="B119" s="49"/>
      <c r="C119" s="50"/>
      <c r="D119" s="49"/>
      <c r="E119" s="49"/>
      <c r="F119" s="50"/>
      <c r="G119" s="50"/>
      <c r="H119" s="50"/>
      <c r="I119" s="54" t="s">
        <v>12</v>
      </c>
      <c r="J119" s="55" t="s">
        <v>137</v>
      </c>
      <c r="K119" s="55" t="s">
        <v>138</v>
      </c>
      <c r="L119" s="52"/>
    </row>
    <row r="120" spans="1:12" ht="12.75">
      <c r="A120" s="48">
        <v>2</v>
      </c>
      <c r="B120" s="49" t="s">
        <v>139</v>
      </c>
      <c r="C120" s="50"/>
      <c r="D120" s="49"/>
      <c r="E120" s="49"/>
      <c r="F120" s="50"/>
      <c r="G120" s="50"/>
      <c r="H120" s="50"/>
      <c r="I120" s="56">
        <f>J120+K120</f>
        <v>25496</v>
      </c>
      <c r="J120" s="56">
        <f>G111</f>
        <v>3233</v>
      </c>
      <c r="K120" s="56">
        <f>F111</f>
        <v>22263</v>
      </c>
      <c r="L120" s="52"/>
    </row>
    <row r="121" spans="1:12" ht="12.75">
      <c r="A121" s="48">
        <v>3</v>
      </c>
      <c r="B121" s="49" t="s">
        <v>140</v>
      </c>
      <c r="C121" s="50"/>
      <c r="D121" s="49"/>
      <c r="E121" s="49"/>
      <c r="F121" s="50"/>
      <c r="G121" s="50"/>
      <c r="H121" s="50"/>
      <c r="I121" s="56">
        <f>J121+K121</f>
        <v>424</v>
      </c>
      <c r="J121" s="56">
        <f>H111</f>
        <v>325</v>
      </c>
      <c r="K121" s="56">
        <f>I111</f>
        <v>99</v>
      </c>
      <c r="L121" s="52"/>
    </row>
    <row r="122" spans="1:12" ht="12.75">
      <c r="A122" s="48">
        <v>4</v>
      </c>
      <c r="B122" s="49" t="s">
        <v>155</v>
      </c>
      <c r="C122" s="50"/>
      <c r="D122" s="49"/>
      <c r="E122" s="49"/>
      <c r="F122" s="50"/>
      <c r="G122" s="50"/>
      <c r="H122" s="50"/>
      <c r="I122" s="56">
        <f>J122+K122</f>
        <v>0</v>
      </c>
      <c r="J122" s="56">
        <f>J111</f>
        <v>0</v>
      </c>
      <c r="K122" s="56">
        <f>K111</f>
        <v>0</v>
      </c>
      <c r="L122" s="52"/>
    </row>
    <row r="123" spans="1:12" ht="12.75">
      <c r="A123" s="48">
        <v>5</v>
      </c>
      <c r="B123" s="49" t="s">
        <v>142</v>
      </c>
      <c r="C123" s="50"/>
      <c r="D123" s="49"/>
      <c r="E123" s="49"/>
      <c r="F123" s="50"/>
      <c r="G123" s="50"/>
      <c r="H123" s="50"/>
      <c r="I123" s="57">
        <f>L111</f>
        <v>260</v>
      </c>
      <c r="J123" s="50"/>
      <c r="K123" s="50"/>
      <c r="L123" s="52"/>
    </row>
    <row r="124" spans="1:12" ht="12.75">
      <c r="A124" s="48">
        <v>6</v>
      </c>
      <c r="B124" s="49" t="s">
        <v>143</v>
      </c>
      <c r="C124" s="50"/>
      <c r="D124" s="49"/>
      <c r="E124" s="49"/>
      <c r="F124" s="50"/>
      <c r="G124" s="50"/>
      <c r="H124" s="50"/>
      <c r="I124" s="51">
        <f>M111</f>
        <v>0</v>
      </c>
      <c r="J124" s="50"/>
      <c r="K124" s="50"/>
      <c r="L124" s="52"/>
    </row>
    <row r="125" spans="1:12" ht="12.75">
      <c r="A125" s="48">
        <v>9</v>
      </c>
      <c r="B125" s="49" t="s">
        <v>144</v>
      </c>
      <c r="C125" s="50"/>
      <c r="D125" s="49"/>
      <c r="E125" s="49"/>
      <c r="F125" s="50"/>
      <c r="G125" s="50"/>
      <c r="H125" s="50"/>
      <c r="I125" s="50"/>
      <c r="J125" s="50"/>
      <c r="K125" s="50"/>
      <c r="L125" s="52"/>
    </row>
    <row r="126" spans="1:12" ht="12.75">
      <c r="A126" s="48"/>
      <c r="B126" s="58" t="s">
        <v>145</v>
      </c>
      <c r="C126" s="59"/>
      <c r="D126" s="58" t="s">
        <v>146</v>
      </c>
      <c r="E126" s="49"/>
      <c r="F126" s="50"/>
      <c r="G126" s="50"/>
      <c r="H126" s="50"/>
      <c r="I126" s="50"/>
      <c r="J126" s="50"/>
      <c r="K126" s="50"/>
      <c r="L126" s="52"/>
    </row>
    <row r="127" spans="1:12" ht="12.75">
      <c r="A127" s="48"/>
      <c r="B127" s="49" t="s">
        <v>149</v>
      </c>
      <c r="C127" s="50"/>
      <c r="D127" s="60"/>
      <c r="E127" s="49"/>
      <c r="F127" s="50"/>
      <c r="G127" s="50"/>
      <c r="H127" s="50"/>
      <c r="I127" s="50"/>
      <c r="J127" s="50"/>
      <c r="K127" s="50"/>
      <c r="L127" s="52"/>
    </row>
    <row r="128" spans="1:12" ht="12.75">
      <c r="A128" s="48"/>
      <c r="B128" s="49" t="s">
        <v>150</v>
      </c>
      <c r="C128" s="50"/>
      <c r="D128" s="61"/>
      <c r="E128" s="49"/>
      <c r="F128" s="50"/>
      <c r="G128" s="50"/>
      <c r="H128" s="50"/>
      <c r="I128" s="50"/>
      <c r="J128" s="50"/>
      <c r="K128" s="50"/>
      <c r="L128" s="52"/>
    </row>
    <row r="129" spans="1:12" ht="12.75">
      <c r="A129" s="48"/>
      <c r="B129" s="49" t="s">
        <v>151</v>
      </c>
      <c r="C129" s="50"/>
      <c r="D129" s="61">
        <v>25</v>
      </c>
      <c r="E129" s="49"/>
      <c r="F129" s="50"/>
      <c r="G129" s="50"/>
      <c r="H129" s="50"/>
      <c r="I129" s="50"/>
      <c r="J129" s="50"/>
      <c r="K129" s="50"/>
      <c r="L129" s="52"/>
    </row>
    <row r="130" spans="1:12" ht="12.75">
      <c r="A130" s="48"/>
      <c r="B130" s="49" t="s">
        <v>148</v>
      </c>
      <c r="C130" s="50"/>
      <c r="D130" s="60"/>
      <c r="E130" s="49"/>
      <c r="F130" s="50"/>
      <c r="G130" s="50"/>
      <c r="H130" s="50"/>
      <c r="I130" s="50"/>
      <c r="J130" s="50"/>
      <c r="K130" s="50"/>
      <c r="L130" s="52"/>
    </row>
    <row r="131" spans="1:12" ht="12.75">
      <c r="A131" s="48"/>
      <c r="B131" s="49" t="s">
        <v>152</v>
      </c>
      <c r="C131" s="50"/>
      <c r="D131" s="61">
        <v>31</v>
      </c>
      <c r="E131" s="49"/>
      <c r="F131" s="50"/>
      <c r="G131" s="50"/>
      <c r="H131" s="50"/>
      <c r="I131" s="50"/>
      <c r="J131" s="50"/>
      <c r="K131" s="50"/>
      <c r="L131" s="52"/>
    </row>
    <row r="132" spans="1:12" ht="12.75">
      <c r="A132" s="48"/>
      <c r="B132" s="49" t="s">
        <v>147</v>
      </c>
      <c r="C132" s="50"/>
      <c r="D132" s="61"/>
      <c r="E132" s="49"/>
      <c r="F132" s="50"/>
      <c r="G132" s="50"/>
      <c r="H132" s="50"/>
      <c r="I132" s="50"/>
      <c r="J132" s="50"/>
      <c r="K132" s="50"/>
      <c r="L132" s="52"/>
    </row>
    <row r="133" spans="1:12" ht="13.5" thickBot="1">
      <c r="A133" s="62"/>
      <c r="B133" s="63"/>
      <c r="C133" s="64"/>
      <c r="D133" s="63"/>
      <c r="E133" s="63"/>
      <c r="F133" s="64"/>
      <c r="G133" s="64"/>
      <c r="H133" s="64"/>
      <c r="I133" s="64"/>
      <c r="J133" s="64"/>
      <c r="K133" s="64"/>
      <c r="L133" s="65"/>
    </row>
  </sheetData>
  <sheetProtection/>
  <mergeCells count="1">
    <mergeCell ref="A2:P2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Winnefox Library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schmude</dc:creator>
  <cp:keywords/>
  <dc:description/>
  <cp:lastModifiedBy>boehning</cp:lastModifiedBy>
  <dcterms:created xsi:type="dcterms:W3CDTF">2006-01-11T20:50:43Z</dcterms:created>
  <dcterms:modified xsi:type="dcterms:W3CDTF">2012-09-13T19:58:02Z</dcterms:modified>
  <cp:category/>
  <cp:version/>
  <cp:contentType/>
  <cp:contentStatus/>
</cp:coreProperties>
</file>